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114" i="1" l="1"/>
  <c r="C114" i="1"/>
  <c r="D271" i="1"/>
  <c r="C271" i="1"/>
  <c r="D388" i="1"/>
  <c r="C388" i="1"/>
  <c r="D396" i="1"/>
  <c r="C396" i="1" l="1"/>
  <c r="D450" i="1"/>
  <c r="C450" i="1"/>
  <c r="D417" i="1"/>
  <c r="C417" i="1"/>
  <c r="D431" i="1"/>
  <c r="C431" i="1"/>
  <c r="D371" i="1"/>
  <c r="C371" i="1"/>
  <c r="D334" i="1"/>
  <c r="C334" i="1"/>
  <c r="D263" i="1"/>
  <c r="C263" i="1"/>
  <c r="D406" i="1"/>
  <c r="C406" i="1"/>
  <c r="D358" i="1" l="1"/>
  <c r="C358" i="1"/>
  <c r="D308" i="1"/>
  <c r="C308" i="1"/>
  <c r="D243" i="1"/>
  <c r="C243" i="1"/>
  <c r="D223" i="1"/>
  <c r="C223" i="1"/>
  <c r="D201" i="1"/>
  <c r="C201" i="1"/>
  <c r="D131" i="1"/>
  <c r="C131" i="1"/>
  <c r="C63" i="1" l="1"/>
  <c r="D63" i="1"/>
  <c r="D50" i="1"/>
  <c r="C50" i="1"/>
  <c r="D43" i="1"/>
  <c r="C43" i="1"/>
  <c r="D318" i="1" l="1"/>
  <c r="C318" i="1"/>
  <c r="C299" i="1"/>
  <c r="D299" i="1"/>
  <c r="D160" i="1" l="1"/>
  <c r="C160" i="1"/>
  <c r="D181" i="1"/>
  <c r="C181" i="1"/>
  <c r="D341" i="1" l="1"/>
  <c r="C341" i="1"/>
  <c r="D230" i="1"/>
  <c r="C230" i="1"/>
  <c r="D97" i="1"/>
  <c r="C97" i="1"/>
  <c r="D76" i="1"/>
  <c r="C76" i="1"/>
  <c r="D22" i="1"/>
  <c r="C22" i="1"/>
  <c r="D452" i="1" l="1"/>
  <c r="C452" i="1"/>
</calcChain>
</file>

<file path=xl/sharedStrings.xml><?xml version="1.0" encoding="utf-8"?>
<sst xmlns="http://schemas.openxmlformats.org/spreadsheetml/2006/main" count="461" uniqueCount="97">
  <si>
    <t>Таблица № 1.</t>
  </si>
  <si>
    <t>Дотация на выравнивание бюджетной обеспеченности сельсоветов</t>
  </si>
  <si>
    <r>
      <t>(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тыс. рублей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)</t>
    </r>
  </si>
  <si>
    <t>№ п/п</t>
  </si>
  <si>
    <t>Наименование администрации сельсовета</t>
  </si>
  <si>
    <t>Уточненный план</t>
  </si>
  <si>
    <t>Кассовое исполнение</t>
  </si>
  <si>
    <t>Большеугреневский</t>
  </si>
  <si>
    <t>Верх-Бехтемирский</t>
  </si>
  <si>
    <t>Верх-Катунский</t>
  </si>
  <si>
    <t>Енисейский</t>
  </si>
  <si>
    <t>Заринский</t>
  </si>
  <si>
    <t>Калининский</t>
  </si>
  <si>
    <t>Лесной</t>
  </si>
  <si>
    <t>Малоенисейский</t>
  </si>
  <si>
    <t>Малоугреневский</t>
  </si>
  <si>
    <t>Новиковский</t>
  </si>
  <si>
    <t>Первомайский</t>
  </si>
  <si>
    <t>Светлоозерский</t>
  </si>
  <si>
    <t>Сростинский</t>
  </si>
  <si>
    <t>Усятский</t>
  </si>
  <si>
    <t>Шебалинский</t>
  </si>
  <si>
    <t>Итого:</t>
  </si>
  <si>
    <t>Таблица № 2.</t>
  </si>
  <si>
    <t>Таблица № 3.</t>
  </si>
  <si>
    <t>Межбюджетные трансферты на переданные полномочия на организацию в границах поселения электро-, тепло-, газо- и водоснабжения населения, водоотведения, снабжения населения топливом (районный бюджет)</t>
  </si>
  <si>
    <t>Заринская</t>
  </si>
  <si>
    <t>Лесная</t>
  </si>
  <si>
    <t>Новиковская</t>
  </si>
  <si>
    <t>Первомайская</t>
  </si>
  <si>
    <t>Светлоозерская</t>
  </si>
  <si>
    <t>Сростинская</t>
  </si>
  <si>
    <t>Усятская</t>
  </si>
  <si>
    <t>Таблица № 4.</t>
  </si>
  <si>
    <t>Большеугреневская</t>
  </si>
  <si>
    <t>Шебалинская</t>
  </si>
  <si>
    <t>Таблица № 5.</t>
  </si>
  <si>
    <t>Таблица № 6.</t>
  </si>
  <si>
    <t>Субвенция на осуществление  полномочий по первичному воинскому учету на территориях, где отсутствуют военные комиссариаты</t>
  </si>
  <si>
    <t>Верх-Бехтемирская</t>
  </si>
  <si>
    <t>Верх-Катунская</t>
  </si>
  <si>
    <t>Енисейская</t>
  </si>
  <si>
    <t>Калининская</t>
  </si>
  <si>
    <t>Малоенисейская</t>
  </si>
  <si>
    <t>Малоугреневская</t>
  </si>
  <si>
    <t>Таблица № 7.</t>
  </si>
  <si>
    <t>Иные межбюджетные трансферты (резервный фонд районного бюджета)</t>
  </si>
  <si>
    <t>Таблица № 8.</t>
  </si>
  <si>
    <t>Межбюджетные трансферты на переданные полномочия на организацию сбора и вывоза бытовых отходов и мусора (районный бюджет)</t>
  </si>
  <si>
    <t>Таблица № 9.</t>
  </si>
  <si>
    <t>Межбюджетные трансферты на переданные полномочия на дорожную деятельность в отношении автомобильных дорог местного значения в границах населенных пунктов (районный бюджет)</t>
  </si>
  <si>
    <t>Таблица № 10.</t>
  </si>
  <si>
    <t>Межбюджетные трансферты на переданные полномочия на ГО и  ЧС (районный бюджет)</t>
  </si>
  <si>
    <t>Таблица № 11.</t>
  </si>
  <si>
    <t>Таблица № 12.</t>
  </si>
  <si>
    <t>Таблица № 13.</t>
  </si>
  <si>
    <t>Таблица № 14.</t>
  </si>
  <si>
    <t>Межбюджетные трансферты на переданные полномочия на содержание мест захоронения (районный бюджет)</t>
  </si>
  <si>
    <t>Таблица № 15.</t>
  </si>
  <si>
    <t>Таблица № 16.</t>
  </si>
  <si>
    <t>Таблица № 17.</t>
  </si>
  <si>
    <t>Межбюджетные трансферты на переданные полномочия на утверждение генеральных планов поселения, правил землепользования и застройки (районный бюджет)</t>
  </si>
  <si>
    <t>Таблица № 18.</t>
  </si>
  <si>
    <t>Таблица № 19.</t>
  </si>
  <si>
    <t>Таблица № 20.</t>
  </si>
  <si>
    <t>Иные межбюджетные трансферты на реализацию муниципальных программ (Формирование законопослушного поведения участников дорожного движения в муниципальном образовании Бийский район) (районный бюджет)</t>
  </si>
  <si>
    <t>Таблица № 21.</t>
  </si>
  <si>
    <t>Таблица № 22.</t>
  </si>
  <si>
    <t>Иные межбюджетные трансферты на софинансирование реализации проектов развития общественной инфраструктуры, основанных на инициативах граждан (районный бюджет)</t>
  </si>
  <si>
    <t>Таблица № 23.</t>
  </si>
  <si>
    <t>Иные межбюджетные трансферты на реализацию мероприятий по благоустройству (районный бюджет)</t>
  </si>
  <si>
    <t>Таблица № 24.</t>
  </si>
  <si>
    <t>Иные межбюджетные трансферты на реализацию мероприятий в области культуры (районный бюджет)</t>
  </si>
  <si>
    <t>Таблица № 25.</t>
  </si>
  <si>
    <t>Иные межбюджетные трансферты на реализацию мероприятий в области спорта (районный бюджет)</t>
  </si>
  <si>
    <r>
      <t>(</t>
    </r>
    <r>
      <rPr>
        <sz val="14"/>
        <rFont val="Times New Roman"/>
        <family val="1"/>
        <charset val="204"/>
      </rPr>
      <t>тыс. рублей</t>
    </r>
    <r>
      <rPr>
        <sz val="14"/>
        <rFont val="Times New Roman"/>
        <family val="1"/>
        <charset val="204"/>
      </rPr>
      <t>)</t>
    </r>
  </si>
  <si>
    <t>Межбюджетные трансферты на переданные полномочия на предупреждение и ликвидация ЧС (районный бюджет)</t>
  </si>
  <si>
    <t>Иные межбюджетные трансферты на выплату заработной платы и страховых взносов (районный бюджет)</t>
  </si>
  <si>
    <t>Иные межбюджетные трансферты на расчеты за потребленные топливно-энергетические ресурсы (краевой бюджет)</t>
  </si>
  <si>
    <t>Иные межбюджетные трансферты на реализацию проектов развития общественной инфраструктуры, основанных на инициативах граждан (краевой бюджет)</t>
  </si>
  <si>
    <t>Иные межбюджетные трансферты на капитальный ремонт автомобильных дорог (краевой бюджет)</t>
  </si>
  <si>
    <t>Межбюджетные трансферты на переданные полномочия на предоставление помещения для работы сотруднику, замещающему должность участкового уполномоченного полиции (районный бюджет)</t>
  </si>
  <si>
    <t>Межбюджетные трансферты на переданные полномочия на сохранение, использование и популяризация объектов культурного наследия (районный бюджет)</t>
  </si>
  <si>
    <t>Таблица № 26.</t>
  </si>
  <si>
    <t>Иные межбюджетные трансферты на расчеты за коммунальные услуги (районный бюджет)</t>
  </si>
  <si>
    <t>Иные межбюджетные трансферты на реализацию мероприятий в области жилищного хозяйства (районный бюджет)</t>
  </si>
  <si>
    <t>Таблица № 27.</t>
  </si>
  <si>
    <t>Таблица № 28.</t>
  </si>
  <si>
    <t>Иные межбюджетные трансферты на реализацию муниципальных программ (Комплексное развитие сельских территорий муниципального образования Бийский район) (районный бюджет)</t>
  </si>
  <si>
    <t>Таблица № 29.</t>
  </si>
  <si>
    <t>Иные межбюджетные трансферты на на финансирование расходов, связанных с осуществлением социально значимых инициатив, обеспечением функционирования органов местного самоуправления (районный бюджет)</t>
  </si>
  <si>
    <t>ВСЕГО</t>
  </si>
  <si>
    <t>Распределение межбюджетных трансфертов между сельскими поселениями за 2022 год</t>
  </si>
  <si>
    <t>Иные межбюджетные трансферты на капитальный ремонт и содержание дорог (районный бюджет)</t>
  </si>
  <si>
    <t>Иные межбюджетные трансферты на ремонт объектов теплоснабжения (районный бюджет)</t>
  </si>
  <si>
    <t>Иные межбюджетные трансферты на проведение природоохранных мероприятий (районный бюджет)</t>
  </si>
  <si>
    <t>Иные трансферты на мероприятия в рамках муниципальных программ (районный бюджет)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</si>
</sst>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justify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164" fontId="1" fillId="2" borderId="2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justify" vertical="top" wrapText="1"/>
    </xf>
    <xf numFmtId="164" fontId="2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justify" wrapText="1"/>
    </xf>
    <xf numFmtId="164" fontId="2" fillId="2" borderId="2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justify" wrapText="1"/>
    </xf>
    <xf numFmtId="164" fontId="2" fillId="2" borderId="0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/>
    <xf numFmtId="164" fontId="2" fillId="2" borderId="0" xfId="0" applyNumberFormat="1" applyFont="1" applyFill="1"/>
    <xf numFmtId="0" fontId="1" fillId="2" borderId="2" xfId="0" applyFont="1" applyFill="1" applyBorder="1" applyAlignment="1">
      <alignment horizontal="left" vertical="top" wrapText="1"/>
    </xf>
    <xf numFmtId="0" fontId="4" fillId="0" borderId="0" xfId="0" applyFont="1"/>
    <xf numFmtId="0" fontId="1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2"/>
  <sheetViews>
    <sheetView tabSelected="1" topLeftCell="A446" zoomScaleNormal="100" workbookViewId="0">
      <selection activeCell="A408" sqref="A408:XFD408"/>
    </sheetView>
  </sheetViews>
  <sheetFormatPr defaultRowHeight="18.75" x14ac:dyDescent="0.3"/>
  <cols>
    <col min="1" max="1" width="5" style="9" customWidth="1"/>
    <col min="2" max="2" width="36.42578125" style="9" customWidth="1"/>
    <col min="3" max="3" width="21.42578125" style="9" customWidth="1"/>
    <col min="4" max="4" width="22.140625" style="9" customWidth="1"/>
  </cols>
  <sheetData>
    <row r="1" spans="1:4" ht="40.5" customHeight="1" x14ac:dyDescent="0.3">
      <c r="A1" s="29" t="s">
        <v>92</v>
      </c>
      <c r="B1" s="29"/>
      <c r="C1" s="29"/>
      <c r="D1" s="29"/>
    </row>
    <row r="2" spans="1:4" x14ac:dyDescent="0.3">
      <c r="A2" s="1"/>
      <c r="B2" s="1"/>
      <c r="C2" s="1"/>
      <c r="D2" s="1"/>
    </row>
    <row r="3" spans="1:4" x14ac:dyDescent="0.3">
      <c r="A3" s="1"/>
      <c r="B3" s="1"/>
      <c r="C3" s="1"/>
      <c r="D3" s="1" t="s">
        <v>0</v>
      </c>
    </row>
    <row r="4" spans="1:4" x14ac:dyDescent="0.25">
      <c r="A4" s="30" t="s">
        <v>1</v>
      </c>
      <c r="B4" s="30"/>
      <c r="C4" s="30"/>
      <c r="D4" s="30"/>
    </row>
    <row r="5" spans="1:4" x14ac:dyDescent="0.3">
      <c r="A5" s="1"/>
      <c r="B5" s="1"/>
      <c r="C5" s="1"/>
      <c r="D5" s="2" t="s">
        <v>2</v>
      </c>
    </row>
    <row r="6" spans="1:4" ht="37.5" x14ac:dyDescent="0.25">
      <c r="A6" s="3" t="s">
        <v>3</v>
      </c>
      <c r="B6" s="3" t="s">
        <v>4</v>
      </c>
      <c r="C6" s="3" t="s">
        <v>5</v>
      </c>
      <c r="D6" s="3" t="s">
        <v>6</v>
      </c>
    </row>
    <row r="7" spans="1:4" x14ac:dyDescent="0.25">
      <c r="A7" s="4">
        <v>1</v>
      </c>
      <c r="B7" s="5" t="s">
        <v>7</v>
      </c>
      <c r="C7" s="4">
        <v>524.5</v>
      </c>
      <c r="D7" s="4">
        <v>524.5</v>
      </c>
    </row>
    <row r="8" spans="1:4" x14ac:dyDescent="0.25">
      <c r="A8" s="4">
        <v>2</v>
      </c>
      <c r="B8" s="5" t="s">
        <v>8</v>
      </c>
      <c r="C8" s="4">
        <v>262.3</v>
      </c>
      <c r="D8" s="4">
        <v>262.3</v>
      </c>
    </row>
    <row r="9" spans="1:4" x14ac:dyDescent="0.25">
      <c r="A9" s="4">
        <v>3</v>
      </c>
      <c r="B9" s="5" t="s">
        <v>9</v>
      </c>
      <c r="C9" s="4">
        <v>723.9</v>
      </c>
      <c r="D9" s="4">
        <v>723.9</v>
      </c>
    </row>
    <row r="10" spans="1:4" x14ac:dyDescent="0.25">
      <c r="A10" s="4">
        <v>4</v>
      </c>
      <c r="B10" s="5" t="s">
        <v>10</v>
      </c>
      <c r="C10" s="4">
        <v>299.10000000000002</v>
      </c>
      <c r="D10" s="4">
        <v>299.10000000000002</v>
      </c>
    </row>
    <row r="11" spans="1:4" x14ac:dyDescent="0.25">
      <c r="A11" s="4">
        <v>5</v>
      </c>
      <c r="B11" s="5" t="s">
        <v>11</v>
      </c>
      <c r="C11" s="4">
        <v>592.5</v>
      </c>
      <c r="D11" s="4">
        <v>592.5</v>
      </c>
    </row>
    <row r="12" spans="1:4" x14ac:dyDescent="0.25">
      <c r="A12" s="4">
        <v>6</v>
      </c>
      <c r="B12" s="5" t="s">
        <v>12</v>
      </c>
      <c r="C12" s="4">
        <v>871.9</v>
      </c>
      <c r="D12" s="4">
        <v>871.9</v>
      </c>
    </row>
    <row r="13" spans="1:4" x14ac:dyDescent="0.25">
      <c r="A13" s="4">
        <v>7</v>
      </c>
      <c r="B13" s="5" t="s">
        <v>13</v>
      </c>
      <c r="C13" s="4">
        <v>488.7</v>
      </c>
      <c r="D13" s="4">
        <v>488.7</v>
      </c>
    </row>
    <row r="14" spans="1:4" x14ac:dyDescent="0.25">
      <c r="A14" s="4">
        <v>8</v>
      </c>
      <c r="B14" s="5" t="s">
        <v>14</v>
      </c>
      <c r="C14" s="4">
        <v>390.7</v>
      </c>
      <c r="D14" s="4">
        <v>390.7</v>
      </c>
    </row>
    <row r="15" spans="1:4" x14ac:dyDescent="0.25">
      <c r="A15" s="4">
        <v>9</v>
      </c>
      <c r="B15" s="5" t="s">
        <v>15</v>
      </c>
      <c r="C15" s="4">
        <v>805.9</v>
      </c>
      <c r="D15" s="4">
        <v>805.9</v>
      </c>
    </row>
    <row r="16" spans="1:4" x14ac:dyDescent="0.25">
      <c r="A16" s="4">
        <v>10</v>
      </c>
      <c r="B16" s="5" t="s">
        <v>16</v>
      </c>
      <c r="C16" s="4">
        <v>505.9</v>
      </c>
      <c r="D16" s="4">
        <v>505.9</v>
      </c>
    </row>
    <row r="17" spans="1:4" x14ac:dyDescent="0.25">
      <c r="A17" s="4">
        <v>11</v>
      </c>
      <c r="B17" s="5" t="s">
        <v>17</v>
      </c>
      <c r="C17" s="4">
        <v>1104.5</v>
      </c>
      <c r="D17" s="4">
        <v>1104.5</v>
      </c>
    </row>
    <row r="18" spans="1:4" x14ac:dyDescent="0.25">
      <c r="A18" s="4">
        <v>12</v>
      </c>
      <c r="B18" s="5" t="s">
        <v>18</v>
      </c>
      <c r="C18" s="4">
        <v>937.9</v>
      </c>
      <c r="D18" s="4">
        <v>937.9</v>
      </c>
    </row>
    <row r="19" spans="1:4" x14ac:dyDescent="0.25">
      <c r="A19" s="4">
        <v>13</v>
      </c>
      <c r="B19" s="5" t="s">
        <v>19</v>
      </c>
      <c r="C19" s="4">
        <v>642.70000000000005</v>
      </c>
      <c r="D19" s="4">
        <v>642.70000000000005</v>
      </c>
    </row>
    <row r="20" spans="1:4" x14ac:dyDescent="0.25">
      <c r="A20" s="4">
        <v>14</v>
      </c>
      <c r="B20" s="5" t="s">
        <v>20</v>
      </c>
      <c r="C20" s="4">
        <v>854.3</v>
      </c>
      <c r="D20" s="4">
        <v>854.3</v>
      </c>
    </row>
    <row r="21" spans="1:4" x14ac:dyDescent="0.25">
      <c r="A21" s="4">
        <v>15</v>
      </c>
      <c r="B21" s="5" t="s">
        <v>21</v>
      </c>
      <c r="C21" s="4">
        <v>257.89999999999998</v>
      </c>
      <c r="D21" s="4">
        <v>257.89999999999998</v>
      </c>
    </row>
    <row r="22" spans="1:4" x14ac:dyDescent="0.25">
      <c r="A22" s="6"/>
      <c r="B22" s="7" t="s">
        <v>22</v>
      </c>
      <c r="C22" s="8">
        <f>C7+C8+C9+C10+C11+C12+C13+C14+C15+C16+C17+C18+C19+C20+C21</f>
        <v>9262.6999999999971</v>
      </c>
      <c r="D22" s="8">
        <f>D7+D8+D9+D10+D11+D12+D13+D14+D15+D16+D17+D18+D19+D20+D21</f>
        <v>9262.6999999999971</v>
      </c>
    </row>
    <row r="24" spans="1:4" x14ac:dyDescent="0.3">
      <c r="A24" s="1"/>
      <c r="B24" s="1"/>
      <c r="C24" s="1"/>
      <c r="D24" s="1" t="s">
        <v>23</v>
      </c>
    </row>
    <row r="25" spans="1:4" ht="41.25" customHeight="1" x14ac:dyDescent="0.25">
      <c r="A25" s="28" t="s">
        <v>76</v>
      </c>
      <c r="B25" s="28"/>
      <c r="C25" s="28"/>
      <c r="D25" s="28"/>
    </row>
    <row r="26" spans="1:4" x14ac:dyDescent="0.3">
      <c r="A26" s="1"/>
      <c r="B26" s="1"/>
      <c r="C26" s="1"/>
      <c r="D26" s="2" t="s">
        <v>75</v>
      </c>
    </row>
    <row r="27" spans="1:4" ht="37.5" x14ac:dyDescent="0.25">
      <c r="A27" s="3" t="s">
        <v>3</v>
      </c>
      <c r="B27" s="3" t="s">
        <v>4</v>
      </c>
      <c r="C27" s="3" t="s">
        <v>5</v>
      </c>
      <c r="D27" s="3" t="s">
        <v>6</v>
      </c>
    </row>
    <row r="28" spans="1:4" x14ac:dyDescent="0.25">
      <c r="A28" s="4">
        <v>1</v>
      </c>
      <c r="B28" s="5" t="s">
        <v>7</v>
      </c>
      <c r="C28" s="10">
        <v>1.2</v>
      </c>
      <c r="D28" s="10">
        <v>1.2</v>
      </c>
    </row>
    <row r="29" spans="1:4" x14ac:dyDescent="0.25">
      <c r="A29" s="4">
        <v>2</v>
      </c>
      <c r="B29" s="5" t="s">
        <v>8</v>
      </c>
      <c r="C29" s="10">
        <v>1.5</v>
      </c>
      <c r="D29" s="10">
        <v>1.5</v>
      </c>
    </row>
    <row r="30" spans="1:4" x14ac:dyDescent="0.25">
      <c r="A30" s="4">
        <v>3</v>
      </c>
      <c r="B30" s="5" t="s">
        <v>9</v>
      </c>
      <c r="C30" s="10">
        <v>5.3</v>
      </c>
      <c r="D30" s="10">
        <v>5.3</v>
      </c>
    </row>
    <row r="31" spans="1:4" x14ac:dyDescent="0.25">
      <c r="A31" s="4">
        <v>4</v>
      </c>
      <c r="B31" s="5" t="s">
        <v>10</v>
      </c>
      <c r="C31" s="10">
        <v>2.1</v>
      </c>
      <c r="D31" s="10">
        <v>2.1</v>
      </c>
    </row>
    <row r="32" spans="1:4" x14ac:dyDescent="0.25">
      <c r="A32" s="4">
        <v>5</v>
      </c>
      <c r="B32" s="5" t="s">
        <v>11</v>
      </c>
      <c r="C32" s="10">
        <v>2.4</v>
      </c>
      <c r="D32" s="10">
        <v>2.4</v>
      </c>
    </row>
    <row r="33" spans="1:4" x14ac:dyDescent="0.25">
      <c r="A33" s="4">
        <v>6</v>
      </c>
      <c r="B33" s="5" t="s">
        <v>12</v>
      </c>
      <c r="C33" s="10">
        <v>1.6</v>
      </c>
      <c r="D33" s="10">
        <v>1.6</v>
      </c>
    </row>
    <row r="34" spans="1:4" x14ac:dyDescent="0.25">
      <c r="A34" s="4">
        <v>7</v>
      </c>
      <c r="B34" s="5" t="s">
        <v>13</v>
      </c>
      <c r="C34" s="10">
        <v>3.6</v>
      </c>
      <c r="D34" s="10">
        <v>3.6</v>
      </c>
    </row>
    <row r="35" spans="1:4" x14ac:dyDescent="0.25">
      <c r="A35" s="4">
        <v>8</v>
      </c>
      <c r="B35" s="5" t="s">
        <v>14</v>
      </c>
      <c r="C35" s="10">
        <v>4.3</v>
      </c>
      <c r="D35" s="10">
        <v>4.3</v>
      </c>
    </row>
    <row r="36" spans="1:4" x14ac:dyDescent="0.25">
      <c r="A36" s="4">
        <v>9</v>
      </c>
      <c r="B36" s="5" t="s">
        <v>15</v>
      </c>
      <c r="C36" s="10">
        <v>5.5</v>
      </c>
      <c r="D36" s="10">
        <v>5.5</v>
      </c>
    </row>
    <row r="37" spans="1:4" x14ac:dyDescent="0.25">
      <c r="A37" s="4">
        <v>10</v>
      </c>
      <c r="B37" s="5" t="s">
        <v>16</v>
      </c>
      <c r="C37" s="10">
        <v>2.1</v>
      </c>
      <c r="D37" s="10">
        <v>2.1</v>
      </c>
    </row>
    <row r="38" spans="1:4" x14ac:dyDescent="0.25">
      <c r="A38" s="4">
        <v>11</v>
      </c>
      <c r="B38" s="5" t="s">
        <v>17</v>
      </c>
      <c r="C38" s="10">
        <v>10.4</v>
      </c>
      <c r="D38" s="10">
        <v>10.4</v>
      </c>
    </row>
    <row r="39" spans="1:4" x14ac:dyDescent="0.25">
      <c r="A39" s="4">
        <v>12</v>
      </c>
      <c r="B39" s="5" t="s">
        <v>18</v>
      </c>
      <c r="C39" s="10">
        <v>2.2999999999999998</v>
      </c>
      <c r="D39" s="10">
        <v>2.2999999999999998</v>
      </c>
    </row>
    <row r="40" spans="1:4" x14ac:dyDescent="0.25">
      <c r="A40" s="4">
        <v>13</v>
      </c>
      <c r="B40" s="5" t="s">
        <v>19</v>
      </c>
      <c r="C40" s="10">
        <v>4.5</v>
      </c>
      <c r="D40" s="10">
        <v>4.5</v>
      </c>
    </row>
    <row r="41" spans="1:4" x14ac:dyDescent="0.25">
      <c r="A41" s="4">
        <v>14</v>
      </c>
      <c r="B41" s="5" t="s">
        <v>20</v>
      </c>
      <c r="C41" s="10">
        <v>1.9</v>
      </c>
      <c r="D41" s="10">
        <v>1.9</v>
      </c>
    </row>
    <row r="42" spans="1:4" x14ac:dyDescent="0.25">
      <c r="A42" s="4">
        <v>15</v>
      </c>
      <c r="B42" s="5" t="s">
        <v>21</v>
      </c>
      <c r="C42" s="10">
        <v>1.3</v>
      </c>
      <c r="D42" s="10">
        <v>1.3</v>
      </c>
    </row>
    <row r="43" spans="1:4" x14ac:dyDescent="0.25">
      <c r="A43" s="6"/>
      <c r="B43" s="7" t="s">
        <v>22</v>
      </c>
      <c r="C43" s="8">
        <f>C38+C28+C29+C30+C31+C32+C33+C34+C35+C36+C41+C42+C40+C37+C39</f>
        <v>49.999999999999993</v>
      </c>
      <c r="D43" s="8">
        <f>D38+D28+D29+D30+D31+D32+D33+D34+D35+D36+D41+D42+D40+D37+D39</f>
        <v>49.999999999999993</v>
      </c>
    </row>
    <row r="44" spans="1:4" x14ac:dyDescent="0.25">
      <c r="A44" s="11"/>
      <c r="B44" s="12"/>
      <c r="C44" s="13"/>
      <c r="D44" s="14"/>
    </row>
    <row r="45" spans="1:4" x14ac:dyDescent="0.3">
      <c r="A45" s="11"/>
      <c r="B45" s="12"/>
      <c r="C45" s="13"/>
      <c r="D45" s="1" t="s">
        <v>24</v>
      </c>
    </row>
    <row r="46" spans="1:4" ht="79.5" customHeight="1" x14ac:dyDescent="0.25">
      <c r="A46" s="28" t="s">
        <v>25</v>
      </c>
      <c r="B46" s="28"/>
      <c r="C46" s="28"/>
      <c r="D46" s="28"/>
    </row>
    <row r="47" spans="1:4" x14ac:dyDescent="0.3">
      <c r="A47" s="1"/>
      <c r="B47" s="1"/>
      <c r="C47" s="1"/>
      <c r="D47" s="2" t="s">
        <v>75</v>
      </c>
    </row>
    <row r="48" spans="1:4" ht="37.5" x14ac:dyDescent="0.25">
      <c r="A48" s="3" t="s">
        <v>3</v>
      </c>
      <c r="B48" s="3" t="s">
        <v>4</v>
      </c>
      <c r="C48" s="3" t="s">
        <v>5</v>
      </c>
      <c r="D48" s="3" t="s">
        <v>6</v>
      </c>
    </row>
    <row r="49" spans="1:4" x14ac:dyDescent="0.25">
      <c r="A49" s="4">
        <v>1</v>
      </c>
      <c r="B49" s="5" t="s">
        <v>29</v>
      </c>
      <c r="C49" s="22">
        <v>788</v>
      </c>
      <c r="D49" s="22">
        <v>788</v>
      </c>
    </row>
    <row r="50" spans="1:4" x14ac:dyDescent="0.3">
      <c r="A50" s="15"/>
      <c r="B50" s="16" t="s">
        <v>22</v>
      </c>
      <c r="C50" s="17">
        <f>C49</f>
        <v>788</v>
      </c>
      <c r="D50" s="17">
        <f>D49</f>
        <v>788</v>
      </c>
    </row>
    <row r="51" spans="1:4" x14ac:dyDescent="0.3">
      <c r="A51" s="1"/>
      <c r="B51" s="1"/>
      <c r="C51" s="1"/>
    </row>
    <row r="52" spans="1:4" x14ac:dyDescent="0.3">
      <c r="A52" s="1"/>
      <c r="B52" s="1"/>
      <c r="C52" s="1"/>
      <c r="D52" s="1" t="s">
        <v>33</v>
      </c>
    </row>
    <row r="53" spans="1:4" ht="40.5" customHeight="1" x14ac:dyDescent="0.25">
      <c r="A53" s="28" t="s">
        <v>93</v>
      </c>
      <c r="B53" s="28"/>
      <c r="C53" s="28"/>
      <c r="D53" s="28"/>
    </row>
    <row r="54" spans="1:4" x14ac:dyDescent="0.3">
      <c r="A54" s="1"/>
      <c r="B54" s="1"/>
      <c r="C54" s="1"/>
      <c r="D54" s="2" t="s">
        <v>75</v>
      </c>
    </row>
    <row r="55" spans="1:4" ht="37.5" x14ac:dyDescent="0.25">
      <c r="A55" s="3" t="s">
        <v>3</v>
      </c>
      <c r="B55" s="3" t="s">
        <v>4</v>
      </c>
      <c r="C55" s="3" t="s">
        <v>5</v>
      </c>
      <c r="D55" s="3" t="s">
        <v>6</v>
      </c>
    </row>
    <row r="56" spans="1:4" x14ac:dyDescent="0.25">
      <c r="A56" s="3">
        <v>1</v>
      </c>
      <c r="B56" s="18" t="s">
        <v>40</v>
      </c>
      <c r="C56" s="22">
        <v>135.19999999999999</v>
      </c>
      <c r="D56" s="22">
        <v>135.19999999999999</v>
      </c>
    </row>
    <row r="57" spans="1:4" x14ac:dyDescent="0.25">
      <c r="A57" s="3">
        <v>2</v>
      </c>
      <c r="B57" s="18" t="s">
        <v>26</v>
      </c>
      <c r="C57" s="22">
        <v>30</v>
      </c>
      <c r="D57" s="22">
        <v>30</v>
      </c>
    </row>
    <row r="58" spans="1:4" x14ac:dyDescent="0.25">
      <c r="A58" s="3">
        <v>3</v>
      </c>
      <c r="B58" s="18" t="s">
        <v>43</v>
      </c>
      <c r="C58" s="22">
        <v>839.8</v>
      </c>
      <c r="D58" s="22">
        <v>839.8</v>
      </c>
    </row>
    <row r="59" spans="1:4" x14ac:dyDescent="0.25">
      <c r="A59" s="3">
        <v>4</v>
      </c>
      <c r="B59" s="18" t="s">
        <v>44</v>
      </c>
      <c r="C59" s="22">
        <v>1813.3</v>
      </c>
      <c r="D59" s="22">
        <v>1813.3</v>
      </c>
    </row>
    <row r="60" spans="1:4" x14ac:dyDescent="0.25">
      <c r="A60" s="3">
        <v>5</v>
      </c>
      <c r="B60" s="18" t="s">
        <v>29</v>
      </c>
      <c r="C60" s="22">
        <v>5028.2</v>
      </c>
      <c r="D60" s="22">
        <v>5028.2</v>
      </c>
    </row>
    <row r="61" spans="1:4" x14ac:dyDescent="0.25">
      <c r="A61" s="3">
        <v>6</v>
      </c>
      <c r="B61" s="18" t="s">
        <v>31</v>
      </c>
      <c r="C61" s="22">
        <v>942.8</v>
      </c>
      <c r="D61" s="22">
        <v>942.8</v>
      </c>
    </row>
    <row r="62" spans="1:4" x14ac:dyDescent="0.25">
      <c r="A62" s="3">
        <v>7</v>
      </c>
      <c r="B62" s="18" t="s">
        <v>35</v>
      </c>
      <c r="C62" s="22">
        <v>102</v>
      </c>
      <c r="D62" s="22">
        <v>102</v>
      </c>
    </row>
    <row r="63" spans="1:4" x14ac:dyDescent="0.3">
      <c r="A63" s="15"/>
      <c r="B63" s="16" t="s">
        <v>22</v>
      </c>
      <c r="C63" s="17">
        <f>C56+C57+C58+C59+C60+C61+C62</f>
        <v>8891.2999999999993</v>
      </c>
      <c r="D63" s="17">
        <f>D56+D57+D58+D59+D60+D61+D62</f>
        <v>8891.2999999999993</v>
      </c>
    </row>
    <row r="64" spans="1:4" x14ac:dyDescent="0.3">
      <c r="A64" s="1"/>
      <c r="B64" s="1"/>
      <c r="C64" s="1"/>
      <c r="D64" s="1"/>
    </row>
    <row r="65" spans="1:4" x14ac:dyDescent="0.3">
      <c r="A65" s="1"/>
      <c r="B65" s="1"/>
      <c r="C65" s="1"/>
      <c r="D65" s="1"/>
    </row>
    <row r="66" spans="1:4" x14ac:dyDescent="0.3">
      <c r="A66" s="1"/>
      <c r="B66" s="1"/>
      <c r="C66" s="1"/>
      <c r="D66" s="1"/>
    </row>
    <row r="67" spans="1:4" x14ac:dyDescent="0.3">
      <c r="A67" s="1"/>
      <c r="B67" s="1"/>
      <c r="C67" s="1"/>
      <c r="D67" s="1"/>
    </row>
    <row r="68" spans="1:4" x14ac:dyDescent="0.3">
      <c r="A68" s="1"/>
      <c r="B68" s="1"/>
      <c r="C68" s="1"/>
      <c r="D68" s="1"/>
    </row>
    <row r="69" spans="1:4" x14ac:dyDescent="0.3">
      <c r="A69" s="1"/>
      <c r="B69" s="1"/>
      <c r="C69" s="1"/>
      <c r="D69" s="1"/>
    </row>
    <row r="70" spans="1:4" x14ac:dyDescent="0.3">
      <c r="A70" s="1"/>
      <c r="B70" s="1"/>
      <c r="C70" s="1"/>
      <c r="D70" s="1"/>
    </row>
    <row r="71" spans="1:4" x14ac:dyDescent="0.3">
      <c r="A71" s="1"/>
      <c r="B71" s="1"/>
      <c r="C71" s="1"/>
      <c r="D71" s="1" t="s">
        <v>36</v>
      </c>
    </row>
    <row r="72" spans="1:4" ht="41.25" customHeight="1" x14ac:dyDescent="0.25">
      <c r="A72" s="28" t="s">
        <v>80</v>
      </c>
      <c r="B72" s="28"/>
      <c r="C72" s="28"/>
      <c r="D72" s="28"/>
    </row>
    <row r="73" spans="1:4" x14ac:dyDescent="0.3">
      <c r="A73" s="1"/>
      <c r="B73" s="1"/>
      <c r="C73" s="1"/>
      <c r="D73" s="2" t="s">
        <v>75</v>
      </c>
    </row>
    <row r="74" spans="1:4" ht="37.5" x14ac:dyDescent="0.25">
      <c r="A74" s="3" t="s">
        <v>3</v>
      </c>
      <c r="B74" s="3" t="s">
        <v>4</v>
      </c>
      <c r="C74" s="3" t="s">
        <v>5</v>
      </c>
      <c r="D74" s="3" t="s">
        <v>6</v>
      </c>
    </row>
    <row r="75" spans="1:4" x14ac:dyDescent="0.25">
      <c r="A75" s="4">
        <v>1</v>
      </c>
      <c r="B75" s="5" t="s">
        <v>29</v>
      </c>
      <c r="C75" s="10">
        <v>3200</v>
      </c>
      <c r="D75" s="10">
        <v>3200</v>
      </c>
    </row>
    <row r="76" spans="1:4" x14ac:dyDescent="0.3">
      <c r="A76" s="15"/>
      <c r="B76" s="16" t="s">
        <v>22</v>
      </c>
      <c r="C76" s="17">
        <f>C75</f>
        <v>3200</v>
      </c>
      <c r="D76" s="17">
        <f>D75</f>
        <v>3200</v>
      </c>
    </row>
    <row r="77" spans="1:4" x14ac:dyDescent="0.3">
      <c r="A77" s="1"/>
      <c r="B77" s="1"/>
      <c r="C77" s="1"/>
      <c r="D77" s="1"/>
    </row>
    <row r="78" spans="1:4" x14ac:dyDescent="0.3">
      <c r="A78" s="1"/>
      <c r="B78" s="1"/>
      <c r="C78" s="1"/>
      <c r="D78" s="1" t="s">
        <v>37</v>
      </c>
    </row>
    <row r="79" spans="1:4" ht="50.25" customHeight="1" x14ac:dyDescent="0.25">
      <c r="A79" s="30" t="s">
        <v>38</v>
      </c>
      <c r="B79" s="30"/>
      <c r="C79" s="30"/>
      <c r="D79" s="30"/>
    </row>
    <row r="80" spans="1:4" x14ac:dyDescent="0.3">
      <c r="A80" s="1"/>
      <c r="B80" s="1"/>
      <c r="C80" s="1"/>
      <c r="D80" s="2" t="s">
        <v>2</v>
      </c>
    </row>
    <row r="81" spans="1:4" ht="37.5" x14ac:dyDescent="0.25">
      <c r="A81" s="3" t="s">
        <v>3</v>
      </c>
      <c r="B81" s="3" t="s">
        <v>4</v>
      </c>
      <c r="C81" s="3" t="s">
        <v>5</v>
      </c>
      <c r="D81" s="3" t="s">
        <v>6</v>
      </c>
    </row>
    <row r="82" spans="1:4" x14ac:dyDescent="0.25">
      <c r="A82" s="4">
        <v>1</v>
      </c>
      <c r="B82" s="5" t="s">
        <v>34</v>
      </c>
      <c r="C82" s="10">
        <v>125.3</v>
      </c>
      <c r="D82" s="10">
        <v>125.3</v>
      </c>
    </row>
    <row r="83" spans="1:4" x14ac:dyDescent="0.25">
      <c r="A83" s="4">
        <v>2</v>
      </c>
      <c r="B83" s="5" t="s">
        <v>39</v>
      </c>
      <c r="C83" s="10">
        <v>125.3</v>
      </c>
      <c r="D83" s="10">
        <v>125.3</v>
      </c>
    </row>
    <row r="84" spans="1:4" x14ac:dyDescent="0.25">
      <c r="A84" s="4">
        <v>3</v>
      </c>
      <c r="B84" s="5" t="s">
        <v>40</v>
      </c>
      <c r="C84" s="10">
        <v>313.3</v>
      </c>
      <c r="D84" s="10">
        <v>313.3</v>
      </c>
    </row>
    <row r="85" spans="1:4" x14ac:dyDescent="0.25">
      <c r="A85" s="4">
        <v>4</v>
      </c>
      <c r="B85" s="5" t="s">
        <v>41</v>
      </c>
      <c r="C85" s="10">
        <v>156.69999999999999</v>
      </c>
      <c r="D85" s="10">
        <v>156.69999999999999</v>
      </c>
    </row>
    <row r="86" spans="1:4" x14ac:dyDescent="0.25">
      <c r="A86" s="4">
        <v>5</v>
      </c>
      <c r="B86" s="5" t="s">
        <v>26</v>
      </c>
      <c r="C86" s="10">
        <v>156.69999999999999</v>
      </c>
      <c r="D86" s="10">
        <v>156.69999999999999</v>
      </c>
    </row>
    <row r="87" spans="1:4" x14ac:dyDescent="0.25">
      <c r="A87" s="4">
        <v>6</v>
      </c>
      <c r="B87" s="5" t="s">
        <v>42</v>
      </c>
      <c r="C87" s="10">
        <v>125.2</v>
      </c>
      <c r="D87" s="10">
        <v>125.2</v>
      </c>
    </row>
    <row r="88" spans="1:4" x14ac:dyDescent="0.25">
      <c r="A88" s="4">
        <v>7</v>
      </c>
      <c r="B88" s="5" t="s">
        <v>27</v>
      </c>
      <c r="C88" s="10">
        <v>313.2</v>
      </c>
      <c r="D88" s="10">
        <v>313.2</v>
      </c>
    </row>
    <row r="89" spans="1:4" x14ac:dyDescent="0.25">
      <c r="A89" s="4">
        <v>8</v>
      </c>
      <c r="B89" s="5" t="s">
        <v>43</v>
      </c>
      <c r="C89" s="10">
        <v>313.3</v>
      </c>
      <c r="D89" s="10">
        <v>313.3</v>
      </c>
    </row>
    <row r="90" spans="1:4" x14ac:dyDescent="0.25">
      <c r="A90" s="4">
        <v>9</v>
      </c>
      <c r="B90" s="5" t="s">
        <v>44</v>
      </c>
      <c r="C90" s="10">
        <v>313.3</v>
      </c>
      <c r="D90" s="10">
        <v>313.3</v>
      </c>
    </row>
    <row r="91" spans="1:4" x14ac:dyDescent="0.25">
      <c r="A91" s="4">
        <v>10</v>
      </c>
      <c r="B91" s="5" t="s">
        <v>28</v>
      </c>
      <c r="C91" s="10">
        <v>156.6</v>
      </c>
      <c r="D91" s="10">
        <v>156.6</v>
      </c>
    </row>
    <row r="92" spans="1:4" x14ac:dyDescent="0.25">
      <c r="A92" s="4">
        <v>11</v>
      </c>
      <c r="B92" s="5" t="s">
        <v>29</v>
      </c>
      <c r="C92" s="10">
        <v>313.39999999999998</v>
      </c>
      <c r="D92" s="10">
        <v>313.39999999999998</v>
      </c>
    </row>
    <row r="93" spans="1:4" x14ac:dyDescent="0.25">
      <c r="A93" s="4">
        <v>12</v>
      </c>
      <c r="B93" s="5" t="s">
        <v>30</v>
      </c>
      <c r="C93" s="10">
        <v>156.6</v>
      </c>
      <c r="D93" s="10">
        <v>156.6</v>
      </c>
    </row>
    <row r="94" spans="1:4" x14ac:dyDescent="0.25">
      <c r="A94" s="4">
        <v>13</v>
      </c>
      <c r="B94" s="5" t="s">
        <v>31</v>
      </c>
      <c r="C94" s="10">
        <v>313.3</v>
      </c>
      <c r="D94" s="10">
        <v>313.3</v>
      </c>
    </row>
    <row r="95" spans="1:4" x14ac:dyDescent="0.25">
      <c r="A95" s="4">
        <v>14</v>
      </c>
      <c r="B95" s="5" t="s">
        <v>32</v>
      </c>
      <c r="C95" s="10">
        <v>156.6</v>
      </c>
      <c r="D95" s="10">
        <v>156.6</v>
      </c>
    </row>
    <row r="96" spans="1:4" x14ac:dyDescent="0.25">
      <c r="A96" s="4">
        <v>15</v>
      </c>
      <c r="B96" s="5" t="s">
        <v>35</v>
      </c>
      <c r="C96" s="10">
        <v>156.69999999999999</v>
      </c>
      <c r="D96" s="10">
        <v>156.69999999999999</v>
      </c>
    </row>
    <row r="97" spans="1:4" x14ac:dyDescent="0.3">
      <c r="A97" s="15"/>
      <c r="B97" s="16" t="s">
        <v>22</v>
      </c>
      <c r="C97" s="17">
        <f>C82+C83+C84+C85+C86+C87+C88+C89+C90+C91+C92+C93+C94+C95+C96</f>
        <v>3195.5</v>
      </c>
      <c r="D97" s="17">
        <f>D82+D83+D84+D85+D86+D87+D88+D89+D90+D91+D92+D93+D94+D95+D96</f>
        <v>3195.5</v>
      </c>
    </row>
    <row r="106" spans="1:4" x14ac:dyDescent="0.3">
      <c r="A106" s="1"/>
      <c r="B106" s="1"/>
      <c r="C106" s="1"/>
      <c r="D106" s="1" t="s">
        <v>45</v>
      </c>
    </row>
    <row r="107" spans="1:4" ht="34.5" customHeight="1" x14ac:dyDescent="0.25">
      <c r="A107" s="28" t="s">
        <v>46</v>
      </c>
      <c r="B107" s="28"/>
      <c r="C107" s="28"/>
      <c r="D107" s="28"/>
    </row>
    <row r="108" spans="1:4" x14ac:dyDescent="0.3">
      <c r="A108" s="1"/>
      <c r="B108" s="1"/>
      <c r="C108" s="1"/>
      <c r="D108" s="2" t="s">
        <v>2</v>
      </c>
    </row>
    <row r="109" spans="1:4" ht="37.5" x14ac:dyDescent="0.25">
      <c r="A109" s="3" t="s">
        <v>3</v>
      </c>
      <c r="B109" s="3" t="s">
        <v>4</v>
      </c>
      <c r="C109" s="3" t="s">
        <v>5</v>
      </c>
      <c r="D109" s="3" t="s">
        <v>6</v>
      </c>
    </row>
    <row r="110" spans="1:4" x14ac:dyDescent="0.25">
      <c r="A110" s="3">
        <v>1</v>
      </c>
      <c r="B110" s="18" t="s">
        <v>40</v>
      </c>
      <c r="C110" s="22">
        <v>50</v>
      </c>
      <c r="D110" s="22">
        <v>50</v>
      </c>
    </row>
    <row r="111" spans="1:4" x14ac:dyDescent="0.25">
      <c r="A111" s="3">
        <v>2</v>
      </c>
      <c r="B111" s="18" t="s">
        <v>44</v>
      </c>
      <c r="C111" s="22">
        <v>50</v>
      </c>
      <c r="D111" s="22">
        <v>50</v>
      </c>
    </row>
    <row r="112" spans="1:4" x14ac:dyDescent="0.25">
      <c r="A112" s="4">
        <v>3</v>
      </c>
      <c r="B112" s="5" t="s">
        <v>30</v>
      </c>
      <c r="C112" s="10">
        <v>8.3000000000000007</v>
      </c>
      <c r="D112" s="10">
        <v>8.3000000000000007</v>
      </c>
    </row>
    <row r="113" spans="1:4" x14ac:dyDescent="0.25">
      <c r="A113" s="4">
        <v>4</v>
      </c>
      <c r="B113" s="5" t="s">
        <v>35</v>
      </c>
      <c r="C113" s="10">
        <v>50</v>
      </c>
      <c r="D113" s="10">
        <v>50</v>
      </c>
    </row>
    <row r="114" spans="1:4" x14ac:dyDescent="0.3">
      <c r="A114" s="15"/>
      <c r="B114" s="16" t="s">
        <v>22</v>
      </c>
      <c r="C114" s="17">
        <f>C112+C110+C111+C113</f>
        <v>158.30000000000001</v>
      </c>
      <c r="D114" s="17">
        <f>D112+D110+D111+D113</f>
        <v>158.30000000000001</v>
      </c>
    </row>
    <row r="115" spans="1:4" x14ac:dyDescent="0.3">
      <c r="A115" s="19"/>
      <c r="B115" s="20"/>
      <c r="C115" s="21"/>
      <c r="D115" s="21"/>
    </row>
    <row r="116" spans="1:4" x14ac:dyDescent="0.3">
      <c r="A116" s="1"/>
      <c r="B116" s="1"/>
      <c r="C116" s="1"/>
      <c r="D116" s="1" t="s">
        <v>47</v>
      </c>
    </row>
    <row r="117" spans="1:4" ht="63.75" customHeight="1" x14ac:dyDescent="0.25">
      <c r="A117" s="28" t="s">
        <v>48</v>
      </c>
      <c r="B117" s="28"/>
      <c r="C117" s="28"/>
      <c r="D117" s="28"/>
    </row>
    <row r="118" spans="1:4" x14ac:dyDescent="0.3">
      <c r="A118" s="1"/>
      <c r="B118" s="1"/>
      <c r="C118" s="1"/>
      <c r="D118" s="2" t="s">
        <v>2</v>
      </c>
    </row>
    <row r="119" spans="1:4" ht="37.5" x14ac:dyDescent="0.25">
      <c r="A119" s="3" t="s">
        <v>3</v>
      </c>
      <c r="B119" s="3" t="s">
        <v>4</v>
      </c>
      <c r="C119" s="3" t="s">
        <v>5</v>
      </c>
      <c r="D119" s="3" t="s">
        <v>6</v>
      </c>
    </row>
    <row r="120" spans="1:4" x14ac:dyDescent="0.25">
      <c r="A120" s="27">
        <v>1</v>
      </c>
      <c r="B120" s="18" t="s">
        <v>34</v>
      </c>
      <c r="C120" s="22">
        <v>7</v>
      </c>
      <c r="D120" s="22">
        <v>7</v>
      </c>
    </row>
    <row r="121" spans="1:4" x14ac:dyDescent="0.25">
      <c r="A121" s="27">
        <v>2</v>
      </c>
      <c r="B121" s="5" t="s">
        <v>40</v>
      </c>
      <c r="C121" s="22">
        <v>298.39999999999998</v>
      </c>
      <c r="D121" s="22">
        <v>298.39999999999998</v>
      </c>
    </row>
    <row r="122" spans="1:4" x14ac:dyDescent="0.25">
      <c r="A122" s="27">
        <v>3</v>
      </c>
      <c r="B122" s="5" t="s">
        <v>41</v>
      </c>
      <c r="C122" s="22">
        <v>48</v>
      </c>
      <c r="D122" s="22">
        <v>48</v>
      </c>
    </row>
    <row r="123" spans="1:4" x14ac:dyDescent="0.25">
      <c r="A123" s="27">
        <v>4</v>
      </c>
      <c r="B123" s="5" t="s">
        <v>27</v>
      </c>
      <c r="C123" s="22">
        <v>70</v>
      </c>
      <c r="D123" s="22">
        <v>70</v>
      </c>
    </row>
    <row r="124" spans="1:4" x14ac:dyDescent="0.25">
      <c r="A124" s="27">
        <v>5</v>
      </c>
      <c r="B124" s="5" t="s">
        <v>43</v>
      </c>
      <c r="C124" s="22">
        <v>197</v>
      </c>
      <c r="D124" s="22">
        <v>197</v>
      </c>
    </row>
    <row r="125" spans="1:4" x14ac:dyDescent="0.25">
      <c r="A125" s="27">
        <v>6</v>
      </c>
      <c r="B125" s="5" t="s">
        <v>44</v>
      </c>
      <c r="C125" s="22">
        <v>46</v>
      </c>
      <c r="D125" s="22">
        <v>46</v>
      </c>
    </row>
    <row r="126" spans="1:4" x14ac:dyDescent="0.25">
      <c r="A126" s="27">
        <v>7</v>
      </c>
      <c r="B126" s="5" t="s">
        <v>28</v>
      </c>
      <c r="C126" s="22">
        <v>53</v>
      </c>
      <c r="D126" s="22">
        <v>53</v>
      </c>
    </row>
    <row r="127" spans="1:4" x14ac:dyDescent="0.25">
      <c r="A127" s="27">
        <v>8</v>
      </c>
      <c r="B127" s="5" t="s">
        <v>29</v>
      </c>
      <c r="C127" s="22">
        <v>77</v>
      </c>
      <c r="D127" s="22">
        <v>77</v>
      </c>
    </row>
    <row r="128" spans="1:4" x14ac:dyDescent="0.25">
      <c r="A128" s="27">
        <v>9</v>
      </c>
      <c r="B128" s="5" t="s">
        <v>30</v>
      </c>
      <c r="C128" s="22">
        <v>112.9</v>
      </c>
      <c r="D128" s="22">
        <v>112.9</v>
      </c>
    </row>
    <row r="129" spans="1:4" x14ac:dyDescent="0.25">
      <c r="A129" s="27">
        <v>10</v>
      </c>
      <c r="B129" s="5" t="s">
        <v>31</v>
      </c>
      <c r="C129" s="22">
        <v>232.8</v>
      </c>
      <c r="D129" s="22">
        <v>232.8</v>
      </c>
    </row>
    <row r="130" spans="1:4" x14ac:dyDescent="0.25">
      <c r="A130" s="27">
        <v>11</v>
      </c>
      <c r="B130" s="5" t="s">
        <v>32</v>
      </c>
      <c r="C130" s="22">
        <v>170</v>
      </c>
      <c r="D130" s="22">
        <v>170</v>
      </c>
    </row>
    <row r="131" spans="1:4" x14ac:dyDescent="0.3">
      <c r="A131" s="15"/>
      <c r="B131" s="16" t="s">
        <v>22</v>
      </c>
      <c r="C131" s="17">
        <f>C121+C122+C125+C127+C128+C129+C123+C124+C120+C126+C130</f>
        <v>1312.1</v>
      </c>
      <c r="D131" s="17">
        <f>D121+D122+D125+D127+D128+D129+D123+D124+D120+D126+D130</f>
        <v>1312.1</v>
      </c>
    </row>
    <row r="141" spans="1:4" x14ac:dyDescent="0.3">
      <c r="A141" s="1"/>
      <c r="B141" s="1"/>
      <c r="C141" s="1"/>
      <c r="D141" s="1" t="s">
        <v>49</v>
      </c>
    </row>
    <row r="142" spans="1:4" ht="80.25" customHeight="1" x14ac:dyDescent="0.25">
      <c r="A142" s="28" t="s">
        <v>50</v>
      </c>
      <c r="B142" s="28"/>
      <c r="C142" s="28"/>
      <c r="D142" s="28"/>
    </row>
    <row r="143" spans="1:4" x14ac:dyDescent="0.3">
      <c r="A143" s="1"/>
      <c r="B143" s="1"/>
      <c r="C143" s="1"/>
      <c r="D143" s="2" t="s">
        <v>2</v>
      </c>
    </row>
    <row r="144" spans="1:4" ht="37.5" x14ac:dyDescent="0.25">
      <c r="A144" s="3" t="s">
        <v>3</v>
      </c>
      <c r="B144" s="3" t="s">
        <v>4</v>
      </c>
      <c r="C144" s="3" t="s">
        <v>5</v>
      </c>
      <c r="D144" s="3" t="s">
        <v>6</v>
      </c>
    </row>
    <row r="145" spans="1:4" x14ac:dyDescent="0.25">
      <c r="A145" s="4">
        <v>1</v>
      </c>
      <c r="B145" s="5" t="s">
        <v>34</v>
      </c>
      <c r="C145" s="10">
        <v>172.5</v>
      </c>
      <c r="D145" s="10">
        <v>172.5</v>
      </c>
    </row>
    <row r="146" spans="1:4" x14ac:dyDescent="0.25">
      <c r="A146" s="4">
        <v>2</v>
      </c>
      <c r="B146" s="5" t="s">
        <v>39</v>
      </c>
      <c r="C146" s="10">
        <v>110.5</v>
      </c>
      <c r="D146" s="10">
        <v>110.5</v>
      </c>
    </row>
    <row r="147" spans="1:4" x14ac:dyDescent="0.25">
      <c r="A147" s="4">
        <v>3</v>
      </c>
      <c r="B147" s="5" t="s">
        <v>40</v>
      </c>
      <c r="C147" s="10">
        <v>488.3</v>
      </c>
      <c r="D147" s="10">
        <v>488.3</v>
      </c>
    </row>
    <row r="148" spans="1:4" x14ac:dyDescent="0.25">
      <c r="A148" s="4">
        <v>4</v>
      </c>
      <c r="B148" s="5" t="s">
        <v>41</v>
      </c>
      <c r="C148" s="10">
        <v>116.8</v>
      </c>
      <c r="D148" s="10">
        <v>116.8</v>
      </c>
    </row>
    <row r="149" spans="1:4" x14ac:dyDescent="0.25">
      <c r="A149" s="4">
        <v>5</v>
      </c>
      <c r="B149" s="5" t="s">
        <v>26</v>
      </c>
      <c r="C149" s="10">
        <v>124.5</v>
      </c>
      <c r="D149" s="10">
        <v>124.5</v>
      </c>
    </row>
    <row r="150" spans="1:4" x14ac:dyDescent="0.25">
      <c r="A150" s="4">
        <v>6</v>
      </c>
      <c r="B150" s="5" t="s">
        <v>42</v>
      </c>
      <c r="C150" s="10">
        <v>140.5</v>
      </c>
      <c r="D150" s="10">
        <v>140.5</v>
      </c>
    </row>
    <row r="151" spans="1:4" x14ac:dyDescent="0.25">
      <c r="A151" s="4">
        <v>7</v>
      </c>
      <c r="B151" s="5" t="s">
        <v>27</v>
      </c>
      <c r="C151" s="10">
        <v>339.1</v>
      </c>
      <c r="D151" s="10">
        <v>339.1</v>
      </c>
    </row>
    <row r="152" spans="1:4" x14ac:dyDescent="0.25">
      <c r="A152" s="4">
        <v>8</v>
      </c>
      <c r="B152" s="5" t="s">
        <v>43</v>
      </c>
      <c r="C152" s="10">
        <v>352.9</v>
      </c>
      <c r="D152" s="10">
        <v>352.9</v>
      </c>
    </row>
    <row r="153" spans="1:4" x14ac:dyDescent="0.25">
      <c r="A153" s="4">
        <v>9</v>
      </c>
      <c r="B153" s="5" t="s">
        <v>44</v>
      </c>
      <c r="C153" s="10">
        <v>254.8</v>
      </c>
      <c r="D153" s="10">
        <v>254.8</v>
      </c>
    </row>
    <row r="154" spans="1:4" x14ac:dyDescent="0.25">
      <c r="A154" s="4">
        <v>10</v>
      </c>
      <c r="B154" s="5" t="s">
        <v>28</v>
      </c>
      <c r="C154" s="10">
        <v>309.7</v>
      </c>
      <c r="D154" s="10">
        <v>309.7</v>
      </c>
    </row>
    <row r="155" spans="1:4" x14ac:dyDescent="0.25">
      <c r="A155" s="4">
        <v>11</v>
      </c>
      <c r="B155" s="5" t="s">
        <v>29</v>
      </c>
      <c r="C155" s="10">
        <v>564.9</v>
      </c>
      <c r="D155" s="10">
        <v>564.9</v>
      </c>
    </row>
    <row r="156" spans="1:4" x14ac:dyDescent="0.25">
      <c r="A156" s="4">
        <v>12</v>
      </c>
      <c r="B156" s="5" t="s">
        <v>30</v>
      </c>
      <c r="C156" s="10">
        <v>345.1</v>
      </c>
      <c r="D156" s="10">
        <v>345.1</v>
      </c>
    </row>
    <row r="157" spans="1:4" x14ac:dyDescent="0.25">
      <c r="A157" s="4">
        <v>13</v>
      </c>
      <c r="B157" s="5" t="s">
        <v>31</v>
      </c>
      <c r="C157" s="10">
        <v>252.8</v>
      </c>
      <c r="D157" s="10">
        <v>252.8</v>
      </c>
    </row>
    <row r="158" spans="1:4" x14ac:dyDescent="0.25">
      <c r="A158" s="4">
        <v>14</v>
      </c>
      <c r="B158" s="5" t="s">
        <v>32</v>
      </c>
      <c r="C158" s="10">
        <v>227.5</v>
      </c>
      <c r="D158" s="10">
        <v>227.5</v>
      </c>
    </row>
    <row r="159" spans="1:4" x14ac:dyDescent="0.25">
      <c r="A159" s="4">
        <v>15</v>
      </c>
      <c r="B159" s="5" t="s">
        <v>35</v>
      </c>
      <c r="C159" s="10">
        <v>231.2</v>
      </c>
      <c r="D159" s="10">
        <v>231.2</v>
      </c>
    </row>
    <row r="160" spans="1:4" x14ac:dyDescent="0.3">
      <c r="A160" s="15"/>
      <c r="B160" s="16" t="s">
        <v>22</v>
      </c>
      <c r="C160" s="17">
        <f>C145+C146+C147+C148+C149+C150+C151+C152+C153+C154+C155+C156+C157+C158+C159</f>
        <v>4031.1</v>
      </c>
      <c r="D160" s="17">
        <f>D145+D146+D147+D148+D149+D150+D151+D152+D153+D154+D155+D156+D157+D158+D159</f>
        <v>4031.1</v>
      </c>
    </row>
    <row r="162" spans="1:4" x14ac:dyDescent="0.3">
      <c r="A162" s="1"/>
      <c r="B162" s="1"/>
      <c r="C162" s="1"/>
      <c r="D162" s="1" t="s">
        <v>51</v>
      </c>
    </row>
    <row r="163" spans="1:4" ht="42" customHeight="1" x14ac:dyDescent="0.25">
      <c r="A163" s="28" t="s">
        <v>52</v>
      </c>
      <c r="B163" s="28"/>
      <c r="C163" s="28"/>
      <c r="D163" s="28"/>
    </row>
    <row r="164" spans="1:4" x14ac:dyDescent="0.3">
      <c r="A164" s="1"/>
      <c r="B164" s="1"/>
      <c r="C164" s="1"/>
      <c r="D164" s="2" t="s">
        <v>2</v>
      </c>
    </row>
    <row r="165" spans="1:4" ht="37.5" x14ac:dyDescent="0.25">
      <c r="A165" s="3" t="s">
        <v>3</v>
      </c>
      <c r="B165" s="3" t="s">
        <v>4</v>
      </c>
      <c r="C165" s="3" t="s">
        <v>5</v>
      </c>
      <c r="D165" s="3" t="s">
        <v>6</v>
      </c>
    </row>
    <row r="166" spans="1:4" x14ac:dyDescent="0.25">
      <c r="A166" s="4">
        <v>1</v>
      </c>
      <c r="B166" s="5" t="s">
        <v>34</v>
      </c>
      <c r="C166" s="10">
        <v>0.7</v>
      </c>
      <c r="D166" s="10">
        <v>0.7</v>
      </c>
    </row>
    <row r="167" spans="1:4" x14ac:dyDescent="0.25">
      <c r="A167" s="4">
        <v>2</v>
      </c>
      <c r="B167" s="5" t="s">
        <v>39</v>
      </c>
      <c r="C167" s="10">
        <v>0.9</v>
      </c>
      <c r="D167" s="10">
        <v>0.9</v>
      </c>
    </row>
    <row r="168" spans="1:4" x14ac:dyDescent="0.25">
      <c r="A168" s="4">
        <v>3</v>
      </c>
      <c r="B168" s="5" t="s">
        <v>40</v>
      </c>
      <c r="C168" s="10">
        <v>3.2</v>
      </c>
      <c r="D168" s="10">
        <v>3.2</v>
      </c>
    </row>
    <row r="169" spans="1:4" x14ac:dyDescent="0.25">
      <c r="A169" s="4">
        <v>4</v>
      </c>
      <c r="B169" s="5" t="s">
        <v>41</v>
      </c>
      <c r="C169" s="10">
        <v>1.3</v>
      </c>
      <c r="D169" s="10">
        <v>1.3</v>
      </c>
    </row>
    <row r="170" spans="1:4" x14ac:dyDescent="0.25">
      <c r="A170" s="4">
        <v>5</v>
      </c>
      <c r="B170" s="5" t="s">
        <v>26</v>
      </c>
      <c r="C170" s="10">
        <v>1.4</v>
      </c>
      <c r="D170" s="10">
        <v>1.4</v>
      </c>
    </row>
    <row r="171" spans="1:4" x14ac:dyDescent="0.25">
      <c r="A171" s="4">
        <v>6</v>
      </c>
      <c r="B171" s="5" t="s">
        <v>42</v>
      </c>
      <c r="C171" s="10">
        <v>0.9</v>
      </c>
      <c r="D171" s="10">
        <v>0.9</v>
      </c>
    </row>
    <row r="172" spans="1:4" x14ac:dyDescent="0.25">
      <c r="A172" s="4">
        <v>7</v>
      </c>
      <c r="B172" s="5" t="s">
        <v>27</v>
      </c>
      <c r="C172" s="10">
        <v>2.1</v>
      </c>
      <c r="D172" s="10">
        <v>2.1</v>
      </c>
    </row>
    <row r="173" spans="1:4" x14ac:dyDescent="0.25">
      <c r="A173" s="4">
        <v>8</v>
      </c>
      <c r="B173" s="5" t="s">
        <v>43</v>
      </c>
      <c r="C173" s="10">
        <v>2.6</v>
      </c>
      <c r="D173" s="10">
        <v>2.6</v>
      </c>
    </row>
    <row r="174" spans="1:4" x14ac:dyDescent="0.25">
      <c r="A174" s="4">
        <v>9</v>
      </c>
      <c r="B174" s="5" t="s">
        <v>44</v>
      </c>
      <c r="C174" s="10">
        <v>3.3</v>
      </c>
      <c r="D174" s="10">
        <v>3.3</v>
      </c>
    </row>
    <row r="175" spans="1:4" x14ac:dyDescent="0.25">
      <c r="A175" s="4">
        <v>10</v>
      </c>
      <c r="B175" s="5" t="s">
        <v>28</v>
      </c>
      <c r="C175" s="10">
        <v>1.2</v>
      </c>
      <c r="D175" s="10">
        <v>1.2</v>
      </c>
    </row>
    <row r="176" spans="1:4" x14ac:dyDescent="0.25">
      <c r="A176" s="4">
        <v>11</v>
      </c>
      <c r="B176" s="5" t="s">
        <v>29</v>
      </c>
      <c r="C176" s="10">
        <v>6.3</v>
      </c>
      <c r="D176" s="10">
        <v>6.3</v>
      </c>
    </row>
    <row r="177" spans="1:4" x14ac:dyDescent="0.25">
      <c r="A177" s="4">
        <v>12</v>
      </c>
      <c r="B177" s="5" t="s">
        <v>30</v>
      </c>
      <c r="C177" s="10">
        <v>1.4</v>
      </c>
      <c r="D177" s="10">
        <v>1.4</v>
      </c>
    </row>
    <row r="178" spans="1:4" x14ac:dyDescent="0.25">
      <c r="A178" s="4">
        <v>13</v>
      </c>
      <c r="B178" s="5" t="s">
        <v>31</v>
      </c>
      <c r="C178" s="10">
        <v>2.7</v>
      </c>
      <c r="D178" s="10">
        <v>2.7</v>
      </c>
    </row>
    <row r="179" spans="1:4" x14ac:dyDescent="0.25">
      <c r="A179" s="4">
        <v>14</v>
      </c>
      <c r="B179" s="5" t="s">
        <v>32</v>
      </c>
      <c r="C179" s="10">
        <v>1.1000000000000001</v>
      </c>
      <c r="D179" s="10">
        <v>1.1000000000000001</v>
      </c>
    </row>
    <row r="180" spans="1:4" x14ac:dyDescent="0.25">
      <c r="A180" s="4">
        <v>15</v>
      </c>
      <c r="B180" s="5" t="s">
        <v>35</v>
      </c>
      <c r="C180" s="10">
        <v>0.9</v>
      </c>
      <c r="D180" s="10">
        <v>0.9</v>
      </c>
    </row>
    <row r="181" spans="1:4" x14ac:dyDescent="0.3">
      <c r="A181" s="15"/>
      <c r="B181" s="16" t="s">
        <v>22</v>
      </c>
      <c r="C181" s="17">
        <f>C166+C167+C169+C171+C174+C176+C178+C179+C180+C168+C170+C172+C173+C175+C177</f>
        <v>29.999999999999996</v>
      </c>
      <c r="D181" s="17">
        <f>D166+D167+D169+D171+D174+D176+D178+D179+D180+D168+D170+D172+D173+D175+D177</f>
        <v>29.999999999999996</v>
      </c>
    </row>
    <row r="183" spans="1:4" x14ac:dyDescent="0.3">
      <c r="A183" s="1"/>
      <c r="B183" s="1"/>
      <c r="C183" s="1"/>
      <c r="D183" s="1" t="s">
        <v>53</v>
      </c>
    </row>
    <row r="184" spans="1:4" ht="42.75" customHeight="1" x14ac:dyDescent="0.25">
      <c r="A184" s="28" t="s">
        <v>78</v>
      </c>
      <c r="B184" s="28"/>
      <c r="C184" s="28"/>
      <c r="D184" s="28"/>
    </row>
    <row r="185" spans="1:4" x14ac:dyDescent="0.3">
      <c r="A185" s="1"/>
      <c r="B185" s="1"/>
      <c r="C185" s="1"/>
      <c r="D185" s="2" t="s">
        <v>2</v>
      </c>
    </row>
    <row r="186" spans="1:4" ht="37.5" x14ac:dyDescent="0.25">
      <c r="A186" s="3" t="s">
        <v>3</v>
      </c>
      <c r="B186" s="3" t="s">
        <v>4</v>
      </c>
      <c r="C186" s="3" t="s">
        <v>5</v>
      </c>
      <c r="D186" s="3" t="s">
        <v>6</v>
      </c>
    </row>
    <row r="187" spans="1:4" x14ac:dyDescent="0.25">
      <c r="A187" s="3">
        <v>1</v>
      </c>
      <c r="B187" s="5" t="s">
        <v>39</v>
      </c>
      <c r="C187" s="22">
        <v>269</v>
      </c>
      <c r="D187" s="22">
        <v>269</v>
      </c>
    </row>
    <row r="188" spans="1:4" x14ac:dyDescent="0.25">
      <c r="A188" s="3">
        <v>2</v>
      </c>
      <c r="B188" s="5" t="s">
        <v>40</v>
      </c>
      <c r="C188" s="22">
        <v>1159.2</v>
      </c>
      <c r="D188" s="22">
        <v>1159.2</v>
      </c>
    </row>
    <row r="189" spans="1:4" x14ac:dyDescent="0.25">
      <c r="A189" s="3">
        <v>3</v>
      </c>
      <c r="B189" s="5" t="s">
        <v>41</v>
      </c>
      <c r="C189" s="22">
        <v>1195.5</v>
      </c>
      <c r="D189" s="22">
        <v>1195.5</v>
      </c>
    </row>
    <row r="190" spans="1:4" x14ac:dyDescent="0.25">
      <c r="A190" s="3">
        <v>4</v>
      </c>
      <c r="B190" s="5" t="s">
        <v>26</v>
      </c>
      <c r="C190" s="22">
        <v>823.4</v>
      </c>
      <c r="D190" s="22">
        <v>823.4</v>
      </c>
    </row>
    <row r="191" spans="1:4" x14ac:dyDescent="0.25">
      <c r="A191" s="3">
        <v>5</v>
      </c>
      <c r="B191" s="5" t="s">
        <v>42</v>
      </c>
      <c r="C191" s="22">
        <v>720</v>
      </c>
      <c r="D191" s="22">
        <v>720</v>
      </c>
    </row>
    <row r="192" spans="1:4" x14ac:dyDescent="0.25">
      <c r="A192" s="3">
        <v>6</v>
      </c>
      <c r="B192" s="5" t="s">
        <v>27</v>
      </c>
      <c r="C192" s="22">
        <v>120</v>
      </c>
      <c r="D192" s="22">
        <v>120</v>
      </c>
    </row>
    <row r="193" spans="1:4" x14ac:dyDescent="0.25">
      <c r="A193" s="3">
        <v>7</v>
      </c>
      <c r="B193" s="5" t="s">
        <v>43</v>
      </c>
      <c r="C193" s="22">
        <v>150</v>
      </c>
      <c r="D193" s="22">
        <v>150</v>
      </c>
    </row>
    <row r="194" spans="1:4" x14ac:dyDescent="0.25">
      <c r="A194" s="3">
        <v>8</v>
      </c>
      <c r="B194" s="5" t="s">
        <v>44</v>
      </c>
      <c r="C194" s="22">
        <v>590</v>
      </c>
      <c r="D194" s="22">
        <v>590</v>
      </c>
    </row>
    <row r="195" spans="1:4" x14ac:dyDescent="0.25">
      <c r="A195" s="3">
        <v>9</v>
      </c>
      <c r="B195" s="5" t="s">
        <v>28</v>
      </c>
      <c r="C195" s="22">
        <v>472.8</v>
      </c>
      <c r="D195" s="22">
        <v>472.8</v>
      </c>
    </row>
    <row r="196" spans="1:4" x14ac:dyDescent="0.25">
      <c r="A196" s="3">
        <v>10</v>
      </c>
      <c r="B196" s="5" t="s">
        <v>29</v>
      </c>
      <c r="C196" s="22">
        <v>767.9</v>
      </c>
      <c r="D196" s="22">
        <v>767.9</v>
      </c>
    </row>
    <row r="197" spans="1:4" x14ac:dyDescent="0.25">
      <c r="A197" s="3">
        <v>11</v>
      </c>
      <c r="B197" s="5" t="s">
        <v>30</v>
      </c>
      <c r="C197" s="22">
        <v>973.4</v>
      </c>
      <c r="D197" s="22">
        <v>973.4</v>
      </c>
    </row>
    <row r="198" spans="1:4" x14ac:dyDescent="0.25">
      <c r="A198" s="3">
        <v>12</v>
      </c>
      <c r="B198" s="5" t="s">
        <v>31</v>
      </c>
      <c r="C198" s="22">
        <v>411.2</v>
      </c>
      <c r="D198" s="22">
        <v>411.2</v>
      </c>
    </row>
    <row r="199" spans="1:4" x14ac:dyDescent="0.25">
      <c r="A199" s="3">
        <v>13</v>
      </c>
      <c r="B199" s="5" t="s">
        <v>32</v>
      </c>
      <c r="C199" s="22">
        <v>550.4</v>
      </c>
      <c r="D199" s="22">
        <v>550.4</v>
      </c>
    </row>
    <row r="200" spans="1:4" x14ac:dyDescent="0.25">
      <c r="A200" s="3">
        <v>14</v>
      </c>
      <c r="B200" s="5" t="s">
        <v>35</v>
      </c>
      <c r="C200" s="22">
        <v>190</v>
      </c>
      <c r="D200" s="22">
        <v>190</v>
      </c>
    </row>
    <row r="201" spans="1:4" x14ac:dyDescent="0.3">
      <c r="A201" s="15"/>
      <c r="B201" s="16" t="s">
        <v>22</v>
      </c>
      <c r="C201" s="17">
        <f>C187+C189+C192+C199+C190+C188+C194+C196+C198+C191+C200+C193+C197+C195</f>
        <v>8392.7999999999993</v>
      </c>
      <c r="D201" s="17">
        <f>D187+D189+D192+D199+D190+D188+D194+D196+D198+D191+D200+D193+D197+D195</f>
        <v>8392.7999999999993</v>
      </c>
    </row>
    <row r="212" spans="1:4" x14ac:dyDescent="0.3">
      <c r="A212" s="1"/>
      <c r="B212" s="1"/>
      <c r="C212" s="1"/>
      <c r="D212" s="1" t="s">
        <v>54</v>
      </c>
    </row>
    <row r="213" spans="1:4" ht="60.75" customHeight="1" x14ac:dyDescent="0.25">
      <c r="A213" s="28" t="s">
        <v>61</v>
      </c>
      <c r="B213" s="28"/>
      <c r="C213" s="28"/>
      <c r="D213" s="28"/>
    </row>
    <row r="214" spans="1:4" x14ac:dyDescent="0.3">
      <c r="A214" s="1"/>
      <c r="B214" s="1"/>
      <c r="C214" s="1"/>
      <c r="D214" s="2" t="s">
        <v>2</v>
      </c>
    </row>
    <row r="215" spans="1:4" ht="37.5" x14ac:dyDescent="0.25">
      <c r="A215" s="3" t="s">
        <v>3</v>
      </c>
      <c r="B215" s="3" t="s">
        <v>4</v>
      </c>
      <c r="C215" s="3" t="s">
        <v>5</v>
      </c>
      <c r="D215" s="3" t="s">
        <v>6</v>
      </c>
    </row>
    <row r="216" spans="1:4" x14ac:dyDescent="0.25">
      <c r="A216" s="3">
        <v>1</v>
      </c>
      <c r="B216" s="5" t="s">
        <v>40</v>
      </c>
      <c r="C216" s="22">
        <v>575.70000000000005</v>
      </c>
      <c r="D216" s="22">
        <v>575.70000000000005</v>
      </c>
    </row>
    <row r="217" spans="1:4" x14ac:dyDescent="0.25">
      <c r="A217" s="3">
        <v>2</v>
      </c>
      <c r="B217" s="5" t="s">
        <v>26</v>
      </c>
      <c r="C217" s="22">
        <v>360</v>
      </c>
      <c r="D217" s="22">
        <v>360</v>
      </c>
    </row>
    <row r="218" spans="1:4" x14ac:dyDescent="0.25">
      <c r="A218" s="3">
        <v>3</v>
      </c>
      <c r="B218" s="5" t="s">
        <v>27</v>
      </c>
      <c r="C218" s="22">
        <v>219.9</v>
      </c>
      <c r="D218" s="22">
        <v>219.9</v>
      </c>
    </row>
    <row r="219" spans="1:4" x14ac:dyDescent="0.25">
      <c r="A219" s="3">
        <v>4</v>
      </c>
      <c r="B219" s="5" t="s">
        <v>43</v>
      </c>
      <c r="C219" s="22">
        <v>498.7</v>
      </c>
      <c r="D219" s="22">
        <v>498.7</v>
      </c>
    </row>
    <row r="220" spans="1:4" x14ac:dyDescent="0.25">
      <c r="A220" s="3">
        <v>5</v>
      </c>
      <c r="B220" s="5" t="s">
        <v>44</v>
      </c>
      <c r="C220" s="22">
        <v>180</v>
      </c>
      <c r="D220" s="22">
        <v>180</v>
      </c>
    </row>
    <row r="221" spans="1:4" x14ac:dyDescent="0.25">
      <c r="A221" s="3">
        <v>6</v>
      </c>
      <c r="B221" s="5" t="s">
        <v>31</v>
      </c>
      <c r="C221" s="22">
        <v>270</v>
      </c>
      <c r="D221" s="22">
        <v>270</v>
      </c>
    </row>
    <row r="222" spans="1:4" x14ac:dyDescent="0.25">
      <c r="A222" s="3">
        <v>7</v>
      </c>
      <c r="B222" s="5" t="s">
        <v>32</v>
      </c>
      <c r="C222" s="22">
        <v>177.8</v>
      </c>
      <c r="D222" s="22">
        <v>177.8</v>
      </c>
    </row>
    <row r="223" spans="1:4" x14ac:dyDescent="0.3">
      <c r="A223" s="15"/>
      <c r="B223" s="16" t="s">
        <v>22</v>
      </c>
      <c r="C223" s="17">
        <f>C216+C217+C218+C219+C220+C221+C222</f>
        <v>2282.1000000000004</v>
      </c>
      <c r="D223" s="17">
        <f>D216+D217+D218+D219+D220+D221+D222</f>
        <v>2282.1000000000004</v>
      </c>
    </row>
    <row r="225" spans="1:4" x14ac:dyDescent="0.3">
      <c r="A225" s="1"/>
      <c r="B225" s="1"/>
      <c r="C225" s="1"/>
      <c r="D225" s="1" t="s">
        <v>55</v>
      </c>
    </row>
    <row r="226" spans="1:4" ht="39.75" customHeight="1" x14ac:dyDescent="0.25">
      <c r="A226" s="28" t="s">
        <v>94</v>
      </c>
      <c r="B226" s="28"/>
      <c r="C226" s="28"/>
      <c r="D226" s="28"/>
    </row>
    <row r="227" spans="1:4" x14ac:dyDescent="0.3">
      <c r="A227" s="1"/>
      <c r="B227" s="1"/>
      <c r="C227" s="1"/>
      <c r="D227" s="2" t="s">
        <v>2</v>
      </c>
    </row>
    <row r="228" spans="1:4" ht="37.5" x14ac:dyDescent="0.25">
      <c r="A228" s="3" t="s">
        <v>3</v>
      </c>
      <c r="B228" s="3" t="s">
        <v>4</v>
      </c>
      <c r="C228" s="3" t="s">
        <v>5</v>
      </c>
      <c r="D228" s="3" t="s">
        <v>6</v>
      </c>
    </row>
    <row r="229" spans="1:4" x14ac:dyDescent="0.25">
      <c r="A229" s="3">
        <v>1</v>
      </c>
      <c r="B229" s="5" t="s">
        <v>40</v>
      </c>
      <c r="C229" s="3">
        <v>24.5</v>
      </c>
      <c r="D229" s="3">
        <v>24.5</v>
      </c>
    </row>
    <row r="230" spans="1:4" x14ac:dyDescent="0.3">
      <c r="A230" s="15"/>
      <c r="B230" s="16" t="s">
        <v>22</v>
      </c>
      <c r="C230" s="17">
        <f>C229</f>
        <v>24.5</v>
      </c>
      <c r="D230" s="17">
        <f>D229</f>
        <v>24.5</v>
      </c>
    </row>
    <row r="232" spans="1:4" x14ac:dyDescent="0.3">
      <c r="A232" s="11"/>
      <c r="B232" s="12"/>
      <c r="C232" s="13"/>
      <c r="D232" s="1" t="s">
        <v>56</v>
      </c>
    </row>
    <row r="233" spans="1:4" ht="40.5" customHeight="1" x14ac:dyDescent="0.25">
      <c r="A233" s="28" t="s">
        <v>57</v>
      </c>
      <c r="B233" s="28"/>
      <c r="C233" s="28"/>
      <c r="D233" s="28"/>
    </row>
    <row r="234" spans="1:4" x14ac:dyDescent="0.3">
      <c r="A234" s="1"/>
      <c r="B234" s="1"/>
      <c r="C234" s="1"/>
      <c r="D234" s="2" t="s">
        <v>2</v>
      </c>
    </row>
    <row r="235" spans="1:4" ht="37.5" x14ac:dyDescent="0.25">
      <c r="A235" s="3" t="s">
        <v>3</v>
      </c>
      <c r="B235" s="3" t="s">
        <v>4</v>
      </c>
      <c r="C235" s="3" t="s">
        <v>5</v>
      </c>
      <c r="D235" s="3" t="s">
        <v>6</v>
      </c>
    </row>
    <row r="236" spans="1:4" ht="19.5" customHeight="1" x14ac:dyDescent="0.25">
      <c r="A236" s="3">
        <v>1</v>
      </c>
      <c r="B236" s="5" t="s">
        <v>40</v>
      </c>
      <c r="C236" s="22">
        <v>15.8</v>
      </c>
      <c r="D236" s="22">
        <v>15.8</v>
      </c>
    </row>
    <row r="237" spans="1:4" ht="21" customHeight="1" x14ac:dyDescent="0.25">
      <c r="A237" s="3">
        <v>2</v>
      </c>
      <c r="B237" s="5" t="s">
        <v>26</v>
      </c>
      <c r="C237" s="22">
        <v>7.2</v>
      </c>
      <c r="D237" s="22">
        <v>7.2</v>
      </c>
    </row>
    <row r="238" spans="1:4" x14ac:dyDescent="0.25">
      <c r="A238" s="3">
        <v>3</v>
      </c>
      <c r="B238" s="25" t="s">
        <v>27</v>
      </c>
      <c r="C238" s="22">
        <v>23</v>
      </c>
      <c r="D238" s="22">
        <v>23</v>
      </c>
    </row>
    <row r="239" spans="1:4" x14ac:dyDescent="0.3">
      <c r="A239" s="4">
        <v>4</v>
      </c>
      <c r="B239" s="1" t="s">
        <v>43</v>
      </c>
      <c r="C239" s="22">
        <v>10.199999999999999</v>
      </c>
      <c r="D239" s="22">
        <v>10.199999999999999</v>
      </c>
    </row>
    <row r="240" spans="1:4" ht="20.25" customHeight="1" x14ac:dyDescent="0.25">
      <c r="A240" s="4">
        <v>5</v>
      </c>
      <c r="B240" s="5" t="s">
        <v>44</v>
      </c>
      <c r="C240" s="22">
        <v>11.5</v>
      </c>
      <c r="D240" s="22">
        <v>11.5</v>
      </c>
    </row>
    <row r="241" spans="1:4" ht="20.25" customHeight="1" x14ac:dyDescent="0.25">
      <c r="A241" s="4">
        <v>6</v>
      </c>
      <c r="B241" s="5" t="s">
        <v>29</v>
      </c>
      <c r="C241" s="22">
        <v>50</v>
      </c>
      <c r="D241" s="22">
        <v>50</v>
      </c>
    </row>
    <row r="242" spans="1:4" ht="20.25" customHeight="1" x14ac:dyDescent="0.25">
      <c r="A242" s="4">
        <v>7</v>
      </c>
      <c r="B242" s="5" t="s">
        <v>31</v>
      </c>
      <c r="C242" s="22">
        <v>13.6</v>
      </c>
      <c r="D242" s="22">
        <v>13.6</v>
      </c>
    </row>
    <row r="243" spans="1:4" x14ac:dyDescent="0.3">
      <c r="A243" s="15"/>
      <c r="B243" s="16" t="s">
        <v>22</v>
      </c>
      <c r="C243" s="17">
        <f>C239+C240+C242+C238+C237+C236+C241</f>
        <v>131.30000000000001</v>
      </c>
      <c r="D243" s="17">
        <f>D239+D240+D242+D238+D237+D236+D241</f>
        <v>131.30000000000001</v>
      </c>
    </row>
    <row r="245" spans="1:4" x14ac:dyDescent="0.3">
      <c r="A245" s="11"/>
      <c r="B245" s="12"/>
      <c r="C245" s="13"/>
      <c r="D245" s="1" t="s">
        <v>58</v>
      </c>
    </row>
    <row r="246" spans="1:4" ht="43.5" customHeight="1" x14ac:dyDescent="0.25">
      <c r="A246" s="28" t="s">
        <v>77</v>
      </c>
      <c r="B246" s="28"/>
      <c r="C246" s="28"/>
      <c r="D246" s="28"/>
    </row>
    <row r="247" spans="1:4" x14ac:dyDescent="0.3">
      <c r="A247" s="1"/>
      <c r="B247" s="1"/>
      <c r="C247" s="1"/>
      <c r="D247" s="2" t="s">
        <v>2</v>
      </c>
    </row>
    <row r="248" spans="1:4" ht="37.5" x14ac:dyDescent="0.25">
      <c r="A248" s="3" t="s">
        <v>3</v>
      </c>
      <c r="B248" s="3" t="s">
        <v>4</v>
      </c>
      <c r="C248" s="3" t="s">
        <v>5</v>
      </c>
      <c r="D248" s="3" t="s">
        <v>6</v>
      </c>
    </row>
    <row r="249" spans="1:4" x14ac:dyDescent="0.25">
      <c r="A249" s="4">
        <v>1</v>
      </c>
      <c r="B249" s="5" t="s">
        <v>34</v>
      </c>
      <c r="C249" s="22">
        <v>808.8</v>
      </c>
      <c r="D249" s="22">
        <v>808.8</v>
      </c>
    </row>
    <row r="250" spans="1:4" x14ac:dyDescent="0.25">
      <c r="A250" s="4">
        <v>2</v>
      </c>
      <c r="B250" s="5" t="s">
        <v>39</v>
      </c>
      <c r="C250" s="22">
        <v>484.4</v>
      </c>
      <c r="D250" s="22">
        <v>484.4</v>
      </c>
    </row>
    <row r="251" spans="1:4" x14ac:dyDescent="0.25">
      <c r="A251" s="4">
        <v>3</v>
      </c>
      <c r="B251" s="5" t="s">
        <v>40</v>
      </c>
      <c r="C251" s="22">
        <v>834.8</v>
      </c>
      <c r="D251" s="22">
        <v>834.8</v>
      </c>
    </row>
    <row r="252" spans="1:4" x14ac:dyDescent="0.25">
      <c r="A252" s="4">
        <v>4</v>
      </c>
      <c r="B252" s="5" t="s">
        <v>41</v>
      </c>
      <c r="C252" s="22">
        <v>495.8</v>
      </c>
      <c r="D252" s="22">
        <v>495.8</v>
      </c>
    </row>
    <row r="253" spans="1:4" x14ac:dyDescent="0.25">
      <c r="A253" s="4">
        <v>5</v>
      </c>
      <c r="B253" s="5" t="s">
        <v>26</v>
      </c>
      <c r="C253" s="22">
        <v>926.5</v>
      </c>
      <c r="D253" s="22">
        <v>926.5</v>
      </c>
    </row>
    <row r="254" spans="1:4" x14ac:dyDescent="0.25">
      <c r="A254" s="4">
        <v>6</v>
      </c>
      <c r="B254" s="5" t="s">
        <v>42</v>
      </c>
      <c r="C254" s="22">
        <v>966.2</v>
      </c>
      <c r="D254" s="22">
        <v>966.2</v>
      </c>
    </row>
    <row r="255" spans="1:4" x14ac:dyDescent="0.25">
      <c r="A255" s="4">
        <v>7</v>
      </c>
      <c r="B255" s="5" t="s">
        <v>27</v>
      </c>
      <c r="C255" s="22">
        <v>553.29999999999995</v>
      </c>
      <c r="D255" s="22">
        <v>553.29999999999995</v>
      </c>
    </row>
    <row r="256" spans="1:4" x14ac:dyDescent="0.25">
      <c r="A256" s="4">
        <v>8</v>
      </c>
      <c r="B256" s="5" t="s">
        <v>43</v>
      </c>
      <c r="C256" s="22">
        <v>707.2</v>
      </c>
      <c r="D256" s="22">
        <v>707.2</v>
      </c>
    </row>
    <row r="257" spans="1:4" x14ac:dyDescent="0.25">
      <c r="A257" s="4">
        <v>9</v>
      </c>
      <c r="B257" s="5" t="s">
        <v>44</v>
      </c>
      <c r="C257" s="22">
        <v>1284.0999999999999</v>
      </c>
      <c r="D257" s="22">
        <v>1284.0999999999999</v>
      </c>
    </row>
    <row r="258" spans="1:4" x14ac:dyDescent="0.25">
      <c r="A258" s="4">
        <v>10</v>
      </c>
      <c r="B258" s="5" t="s">
        <v>28</v>
      </c>
      <c r="C258" s="22">
        <v>818.3</v>
      </c>
      <c r="D258" s="22">
        <v>818.3</v>
      </c>
    </row>
    <row r="259" spans="1:4" x14ac:dyDescent="0.25">
      <c r="A259" s="4">
        <v>11</v>
      </c>
      <c r="B259" s="5" t="s">
        <v>29</v>
      </c>
      <c r="C259" s="22">
        <v>180</v>
      </c>
      <c r="D259" s="22">
        <v>180</v>
      </c>
    </row>
    <row r="260" spans="1:4" x14ac:dyDescent="0.25">
      <c r="A260" s="4">
        <v>12</v>
      </c>
      <c r="B260" s="5" t="s">
        <v>30</v>
      </c>
      <c r="C260" s="22">
        <v>436.4</v>
      </c>
      <c r="D260" s="22">
        <v>436.4</v>
      </c>
    </row>
    <row r="261" spans="1:4" x14ac:dyDescent="0.25">
      <c r="A261" s="4">
        <v>13</v>
      </c>
      <c r="B261" s="5" t="s">
        <v>31</v>
      </c>
      <c r="C261" s="22">
        <v>316.89999999999998</v>
      </c>
      <c r="D261" s="22">
        <v>316.89999999999998</v>
      </c>
    </row>
    <row r="262" spans="1:4" x14ac:dyDescent="0.25">
      <c r="A262" s="4">
        <v>14</v>
      </c>
      <c r="B262" s="5" t="s">
        <v>32</v>
      </c>
      <c r="C262" s="22">
        <v>1022.8</v>
      </c>
      <c r="D262" s="22">
        <v>1022.8</v>
      </c>
    </row>
    <row r="263" spans="1:4" x14ac:dyDescent="0.3">
      <c r="A263" s="15"/>
      <c r="B263" s="16" t="s">
        <v>22</v>
      </c>
      <c r="C263" s="17">
        <f>C249+C250+C251+C252+C253+C254+C255+C256+C257+C258+C260+C261+C262+C259</f>
        <v>9835.5</v>
      </c>
      <c r="D263" s="17">
        <f>D249+D250+D251+D252+D253+D254+D255+D256+D257+D258+D260+D261+D262+D259</f>
        <v>9835.5</v>
      </c>
    </row>
    <row r="265" spans="1:4" x14ac:dyDescent="0.3">
      <c r="A265" s="1"/>
      <c r="B265" s="1"/>
      <c r="C265" s="1"/>
      <c r="D265" s="1" t="s">
        <v>59</v>
      </c>
    </row>
    <row r="266" spans="1:4" ht="39" customHeight="1" x14ac:dyDescent="0.25">
      <c r="A266" s="28" t="s">
        <v>95</v>
      </c>
      <c r="B266" s="28"/>
      <c r="C266" s="28"/>
      <c r="D266" s="28"/>
    </row>
    <row r="267" spans="1:4" x14ac:dyDescent="0.3">
      <c r="A267" s="1"/>
      <c r="B267" s="1"/>
      <c r="C267" s="1"/>
      <c r="D267" s="2" t="s">
        <v>2</v>
      </c>
    </row>
    <row r="268" spans="1:4" ht="37.5" x14ac:dyDescent="0.25">
      <c r="A268" s="3" t="s">
        <v>3</v>
      </c>
      <c r="B268" s="3" t="s">
        <v>4</v>
      </c>
      <c r="C268" s="3" t="s">
        <v>5</v>
      </c>
      <c r="D268" s="3" t="s">
        <v>6</v>
      </c>
    </row>
    <row r="269" spans="1:4" x14ac:dyDescent="0.25">
      <c r="A269" s="4">
        <v>1</v>
      </c>
      <c r="B269" s="5" t="s">
        <v>40</v>
      </c>
      <c r="C269" s="10">
        <v>485.8</v>
      </c>
      <c r="D269" s="10">
        <v>485.8</v>
      </c>
    </row>
    <row r="270" spans="1:4" x14ac:dyDescent="0.25">
      <c r="A270" s="4">
        <v>2</v>
      </c>
      <c r="B270" s="5" t="s">
        <v>42</v>
      </c>
      <c r="C270" s="10">
        <v>283.2</v>
      </c>
      <c r="D270" s="10">
        <v>283.2</v>
      </c>
    </row>
    <row r="271" spans="1:4" x14ac:dyDescent="0.3">
      <c r="A271" s="15"/>
      <c r="B271" s="16" t="s">
        <v>22</v>
      </c>
      <c r="C271" s="17">
        <f>C269+C270</f>
        <v>769</v>
      </c>
      <c r="D271" s="17">
        <f>D269+D270</f>
        <v>769</v>
      </c>
    </row>
    <row r="280" spans="1:4" x14ac:dyDescent="0.3">
      <c r="A280" s="1"/>
      <c r="B280" s="1"/>
      <c r="C280" s="1"/>
      <c r="D280" s="1" t="s">
        <v>60</v>
      </c>
    </row>
    <row r="281" spans="1:4" ht="72.75" customHeight="1" x14ac:dyDescent="0.25">
      <c r="A281" s="30" t="s">
        <v>81</v>
      </c>
      <c r="B281" s="30"/>
      <c r="C281" s="30"/>
      <c r="D281" s="30"/>
    </row>
    <row r="282" spans="1:4" x14ac:dyDescent="0.3">
      <c r="A282" s="1"/>
      <c r="B282" s="1"/>
      <c r="C282" s="1"/>
      <c r="D282" s="2" t="s">
        <v>2</v>
      </c>
    </row>
    <row r="283" spans="1:4" ht="37.5" x14ac:dyDescent="0.25">
      <c r="A283" s="3" t="s">
        <v>3</v>
      </c>
      <c r="B283" s="3" t="s">
        <v>4</v>
      </c>
      <c r="C283" s="3" t="s">
        <v>5</v>
      </c>
      <c r="D283" s="3" t="s">
        <v>6</v>
      </c>
    </row>
    <row r="284" spans="1:4" x14ac:dyDescent="0.25">
      <c r="A284" s="4">
        <v>1</v>
      </c>
      <c r="B284" s="5" t="s">
        <v>34</v>
      </c>
      <c r="C284" s="10">
        <v>0.4</v>
      </c>
      <c r="D284" s="10">
        <v>0.4</v>
      </c>
    </row>
    <row r="285" spans="1:4" x14ac:dyDescent="0.25">
      <c r="A285" s="4">
        <v>2</v>
      </c>
      <c r="B285" s="5" t="s">
        <v>39</v>
      </c>
      <c r="C285" s="10">
        <v>0.4</v>
      </c>
      <c r="D285" s="10">
        <v>0.4</v>
      </c>
    </row>
    <row r="286" spans="1:4" x14ac:dyDescent="0.25">
      <c r="A286" s="4">
        <v>3</v>
      </c>
      <c r="B286" s="5" t="s">
        <v>40</v>
      </c>
      <c r="C286" s="10">
        <v>1.6</v>
      </c>
      <c r="D286" s="10">
        <v>1.6</v>
      </c>
    </row>
    <row r="287" spans="1:4" x14ac:dyDescent="0.25">
      <c r="A287" s="4">
        <v>4</v>
      </c>
      <c r="B287" s="5" t="s">
        <v>41</v>
      </c>
      <c r="C287" s="10">
        <v>0.6</v>
      </c>
      <c r="D287" s="10">
        <v>0.6</v>
      </c>
    </row>
    <row r="288" spans="1:4" x14ac:dyDescent="0.25">
      <c r="A288" s="4">
        <v>5</v>
      </c>
      <c r="B288" s="5" t="s">
        <v>26</v>
      </c>
      <c r="C288" s="10">
        <v>0.7</v>
      </c>
      <c r="D288" s="10">
        <v>0.7</v>
      </c>
    </row>
    <row r="289" spans="1:4" x14ac:dyDescent="0.25">
      <c r="A289" s="4">
        <v>6</v>
      </c>
      <c r="B289" s="5" t="s">
        <v>42</v>
      </c>
      <c r="C289" s="10">
        <v>0.5</v>
      </c>
      <c r="D289" s="10">
        <v>0.5</v>
      </c>
    </row>
    <row r="290" spans="1:4" x14ac:dyDescent="0.25">
      <c r="A290" s="4">
        <v>7</v>
      </c>
      <c r="B290" s="5" t="s">
        <v>27</v>
      </c>
      <c r="C290" s="10">
        <v>1.1000000000000001</v>
      </c>
      <c r="D290" s="10">
        <v>1.1000000000000001</v>
      </c>
    </row>
    <row r="291" spans="1:4" x14ac:dyDescent="0.25">
      <c r="A291" s="4">
        <v>8</v>
      </c>
      <c r="B291" s="5" t="s">
        <v>43</v>
      </c>
      <c r="C291" s="10">
        <v>1.3</v>
      </c>
      <c r="D291" s="10">
        <v>1.3</v>
      </c>
    </row>
    <row r="292" spans="1:4" x14ac:dyDescent="0.25">
      <c r="A292" s="4">
        <v>9</v>
      </c>
      <c r="B292" s="5" t="s">
        <v>44</v>
      </c>
      <c r="C292" s="10">
        <v>1.6</v>
      </c>
      <c r="D292" s="10">
        <v>1.6</v>
      </c>
    </row>
    <row r="293" spans="1:4" x14ac:dyDescent="0.25">
      <c r="A293" s="4">
        <v>10</v>
      </c>
      <c r="B293" s="5" t="s">
        <v>28</v>
      </c>
      <c r="C293" s="10">
        <v>0.6</v>
      </c>
      <c r="D293" s="10">
        <v>0.6</v>
      </c>
    </row>
    <row r="294" spans="1:4" x14ac:dyDescent="0.3">
      <c r="A294" s="4">
        <v>11</v>
      </c>
      <c r="B294" s="1" t="s">
        <v>29</v>
      </c>
      <c r="C294" s="10">
        <v>3.1</v>
      </c>
      <c r="D294" s="10">
        <v>3.1</v>
      </c>
    </row>
    <row r="295" spans="1:4" x14ac:dyDescent="0.25">
      <c r="A295" s="4">
        <v>12</v>
      </c>
      <c r="B295" s="5" t="s">
        <v>30</v>
      </c>
      <c r="C295" s="10">
        <v>0.7</v>
      </c>
      <c r="D295" s="10">
        <v>0.7</v>
      </c>
    </row>
    <row r="296" spans="1:4" x14ac:dyDescent="0.25">
      <c r="A296" s="4">
        <v>13</v>
      </c>
      <c r="B296" s="5" t="s">
        <v>31</v>
      </c>
      <c r="C296" s="10">
        <v>1.4</v>
      </c>
      <c r="D296" s="10">
        <v>1.4</v>
      </c>
    </row>
    <row r="297" spans="1:4" x14ac:dyDescent="0.25">
      <c r="A297" s="4">
        <v>14</v>
      </c>
      <c r="B297" s="5" t="s">
        <v>32</v>
      </c>
      <c r="C297" s="10">
        <v>0.6</v>
      </c>
      <c r="D297" s="10">
        <v>0.6</v>
      </c>
    </row>
    <row r="298" spans="1:4" x14ac:dyDescent="0.25">
      <c r="A298" s="4">
        <v>15</v>
      </c>
      <c r="B298" s="5" t="s">
        <v>35</v>
      </c>
      <c r="C298" s="10">
        <v>0.4</v>
      </c>
      <c r="D298" s="10">
        <v>0.4</v>
      </c>
    </row>
    <row r="299" spans="1:4" x14ac:dyDescent="0.3">
      <c r="A299" s="15"/>
      <c r="B299" s="16" t="s">
        <v>22</v>
      </c>
      <c r="C299" s="17">
        <f>C284+C285+C286+C287+C288+C289+C290+C291+C292+C293+C294+C295+C296+C297+C298</f>
        <v>15</v>
      </c>
      <c r="D299" s="17">
        <f>D284+D285+D286+D287+D288+D289+D290+D291+D292+D293+D294+D295+D296+D297+D298</f>
        <v>15</v>
      </c>
    </row>
    <row r="301" spans="1:4" x14ac:dyDescent="0.3">
      <c r="A301" s="1"/>
      <c r="B301" s="1"/>
      <c r="C301" s="1"/>
      <c r="D301" s="1" t="s">
        <v>62</v>
      </c>
    </row>
    <row r="302" spans="1:4" ht="54.75" customHeight="1" x14ac:dyDescent="0.25">
      <c r="A302" s="30" t="s">
        <v>79</v>
      </c>
      <c r="B302" s="30"/>
      <c r="C302" s="30"/>
      <c r="D302" s="30"/>
    </row>
    <row r="303" spans="1:4" x14ac:dyDescent="0.3">
      <c r="A303" s="1"/>
      <c r="B303" s="1"/>
      <c r="C303" s="1"/>
      <c r="D303" s="2" t="s">
        <v>2</v>
      </c>
    </row>
    <row r="304" spans="1:4" ht="37.5" x14ac:dyDescent="0.25">
      <c r="A304" s="3" t="s">
        <v>3</v>
      </c>
      <c r="B304" s="3" t="s">
        <v>4</v>
      </c>
      <c r="C304" s="3" t="s">
        <v>5</v>
      </c>
      <c r="D304" s="3" t="s">
        <v>6</v>
      </c>
    </row>
    <row r="305" spans="1:4" x14ac:dyDescent="0.25">
      <c r="A305" s="3">
        <v>1</v>
      </c>
      <c r="B305" s="18" t="s">
        <v>39</v>
      </c>
      <c r="C305" s="22">
        <v>730</v>
      </c>
      <c r="D305" s="22">
        <v>730</v>
      </c>
    </row>
    <row r="306" spans="1:4" x14ac:dyDescent="0.25">
      <c r="A306" s="3">
        <v>2</v>
      </c>
      <c r="B306" s="18" t="s">
        <v>27</v>
      </c>
      <c r="C306" s="22">
        <v>986</v>
      </c>
      <c r="D306" s="22">
        <v>986</v>
      </c>
    </row>
    <row r="307" spans="1:4" x14ac:dyDescent="0.25">
      <c r="A307" s="4">
        <v>3</v>
      </c>
      <c r="B307" s="5" t="s">
        <v>35</v>
      </c>
      <c r="C307" s="10">
        <v>750</v>
      </c>
      <c r="D307" s="10">
        <v>750</v>
      </c>
    </row>
    <row r="308" spans="1:4" x14ac:dyDescent="0.3">
      <c r="A308" s="15"/>
      <c r="B308" s="16" t="s">
        <v>22</v>
      </c>
      <c r="C308" s="17">
        <f>C307+C306+C305</f>
        <v>2466</v>
      </c>
      <c r="D308" s="17">
        <f>D307+D306+D305</f>
        <v>2466</v>
      </c>
    </row>
    <row r="313" spans="1:4" x14ac:dyDescent="0.3">
      <c r="A313" s="11"/>
      <c r="B313" s="12"/>
      <c r="C313" s="13"/>
      <c r="D313" s="1" t="s">
        <v>63</v>
      </c>
    </row>
    <row r="314" spans="1:4" ht="59.25" customHeight="1" x14ac:dyDescent="0.25">
      <c r="A314" s="30" t="s">
        <v>82</v>
      </c>
      <c r="B314" s="30"/>
      <c r="C314" s="30"/>
      <c r="D314" s="30"/>
    </row>
    <row r="315" spans="1:4" x14ac:dyDescent="0.3">
      <c r="A315" s="1"/>
      <c r="B315" s="1"/>
      <c r="C315" s="1"/>
      <c r="D315" s="2" t="s">
        <v>2</v>
      </c>
    </row>
    <row r="316" spans="1:4" ht="37.5" x14ac:dyDescent="0.25">
      <c r="A316" s="3" t="s">
        <v>3</v>
      </c>
      <c r="B316" s="3" t="s">
        <v>4</v>
      </c>
      <c r="C316" s="3" t="s">
        <v>5</v>
      </c>
      <c r="D316" s="3" t="s">
        <v>6</v>
      </c>
    </row>
    <row r="317" spans="1:4" x14ac:dyDescent="0.25">
      <c r="A317" s="4">
        <v>1</v>
      </c>
      <c r="B317" s="5" t="s">
        <v>26</v>
      </c>
      <c r="C317" s="22">
        <v>15</v>
      </c>
      <c r="D317" s="22">
        <v>15</v>
      </c>
    </row>
    <row r="318" spans="1:4" x14ac:dyDescent="0.3">
      <c r="A318" s="15"/>
      <c r="B318" s="16" t="s">
        <v>22</v>
      </c>
      <c r="C318" s="17">
        <f>C317</f>
        <v>15</v>
      </c>
      <c r="D318" s="17">
        <f>D317</f>
        <v>15</v>
      </c>
    </row>
    <row r="320" spans="1:4" x14ac:dyDescent="0.3">
      <c r="D320" s="1" t="s">
        <v>64</v>
      </c>
    </row>
    <row r="321" spans="1:4" ht="73.5" customHeight="1" x14ac:dyDescent="0.25">
      <c r="A321" s="28" t="s">
        <v>65</v>
      </c>
      <c r="B321" s="28"/>
      <c r="C321" s="28"/>
      <c r="D321" s="28"/>
    </row>
    <row r="322" spans="1:4" x14ac:dyDescent="0.3">
      <c r="A322" s="1"/>
      <c r="B322" s="1"/>
      <c r="C322" s="1"/>
      <c r="D322" s="2" t="s">
        <v>2</v>
      </c>
    </row>
    <row r="323" spans="1:4" ht="37.5" x14ac:dyDescent="0.25">
      <c r="A323" s="3" t="s">
        <v>3</v>
      </c>
      <c r="B323" s="3" t="s">
        <v>4</v>
      </c>
      <c r="C323" s="3" t="s">
        <v>5</v>
      </c>
      <c r="D323" s="3" t="s">
        <v>6</v>
      </c>
    </row>
    <row r="324" spans="1:4" x14ac:dyDescent="0.25">
      <c r="A324" s="3">
        <v>1</v>
      </c>
      <c r="B324" s="18" t="s">
        <v>39</v>
      </c>
      <c r="C324" s="22">
        <v>4</v>
      </c>
      <c r="D324" s="22">
        <v>4</v>
      </c>
    </row>
    <row r="325" spans="1:4" x14ac:dyDescent="0.25">
      <c r="A325" s="4">
        <v>2</v>
      </c>
      <c r="B325" s="5" t="s">
        <v>40</v>
      </c>
      <c r="C325" s="22">
        <v>13.5</v>
      </c>
      <c r="D325" s="22">
        <v>13.5</v>
      </c>
    </row>
    <row r="326" spans="1:4" x14ac:dyDescent="0.25">
      <c r="A326" s="4">
        <v>3</v>
      </c>
      <c r="B326" s="5" t="s">
        <v>41</v>
      </c>
      <c r="C326" s="22">
        <v>37.6</v>
      </c>
      <c r="D326" s="22">
        <v>37.6</v>
      </c>
    </row>
    <row r="327" spans="1:4" x14ac:dyDescent="0.25">
      <c r="A327" s="4">
        <v>4</v>
      </c>
      <c r="B327" s="5" t="s">
        <v>27</v>
      </c>
      <c r="C327" s="22">
        <v>8.8000000000000007</v>
      </c>
      <c r="D327" s="22">
        <v>8.8000000000000007</v>
      </c>
    </row>
    <row r="328" spans="1:4" x14ac:dyDescent="0.25">
      <c r="A328" s="4">
        <v>5</v>
      </c>
      <c r="B328" s="5" t="s">
        <v>43</v>
      </c>
      <c r="C328" s="22">
        <v>4.0999999999999996</v>
      </c>
      <c r="D328" s="22">
        <v>4.0999999999999996</v>
      </c>
    </row>
    <row r="329" spans="1:4" x14ac:dyDescent="0.25">
      <c r="A329" s="4">
        <v>6</v>
      </c>
      <c r="B329" s="5" t="s">
        <v>44</v>
      </c>
      <c r="C329" s="22">
        <v>16</v>
      </c>
      <c r="D329" s="22">
        <v>16</v>
      </c>
    </row>
    <row r="330" spans="1:4" x14ac:dyDescent="0.25">
      <c r="A330" s="4">
        <v>7</v>
      </c>
      <c r="B330" s="5" t="s">
        <v>29</v>
      </c>
      <c r="C330" s="22">
        <v>4</v>
      </c>
      <c r="D330" s="22">
        <v>4</v>
      </c>
    </row>
    <row r="331" spans="1:4" x14ac:dyDescent="0.25">
      <c r="A331" s="4">
        <v>8</v>
      </c>
      <c r="B331" s="5" t="s">
        <v>30</v>
      </c>
      <c r="C331" s="22">
        <v>6.5</v>
      </c>
      <c r="D331" s="22">
        <v>6.5</v>
      </c>
    </row>
    <row r="332" spans="1:4" x14ac:dyDescent="0.25">
      <c r="A332" s="4">
        <v>9</v>
      </c>
      <c r="B332" s="5" t="s">
        <v>31</v>
      </c>
      <c r="C332" s="22">
        <v>34.4</v>
      </c>
      <c r="D332" s="22">
        <v>34.4</v>
      </c>
    </row>
    <row r="333" spans="1:4" x14ac:dyDescent="0.25">
      <c r="A333" s="4">
        <v>10</v>
      </c>
      <c r="B333" s="5" t="s">
        <v>35</v>
      </c>
      <c r="C333" s="22">
        <v>28.2</v>
      </c>
      <c r="D333" s="22">
        <v>28.2</v>
      </c>
    </row>
    <row r="334" spans="1:4" x14ac:dyDescent="0.3">
      <c r="A334" s="15"/>
      <c r="B334" s="16" t="s">
        <v>22</v>
      </c>
      <c r="C334" s="17">
        <f>C325+C327+C332+C324+C329+C331+C333+C326+C328+C330</f>
        <v>157.1</v>
      </c>
      <c r="D334" s="17">
        <f>D325+D327+D332+D324+D329+D331+D333+D326+D328+D330</f>
        <v>157.1</v>
      </c>
    </row>
    <row r="336" spans="1:4" x14ac:dyDescent="0.3">
      <c r="D336" s="1" t="s">
        <v>66</v>
      </c>
    </row>
    <row r="337" spans="1:4" ht="50.25" customHeight="1" x14ac:dyDescent="0.25">
      <c r="A337" s="30" t="s">
        <v>96</v>
      </c>
      <c r="B337" s="30"/>
      <c r="C337" s="30"/>
      <c r="D337" s="30"/>
    </row>
    <row r="338" spans="1:4" x14ac:dyDescent="0.3">
      <c r="A338" s="1"/>
      <c r="B338" s="1"/>
      <c r="C338" s="1"/>
      <c r="D338" s="2" t="s">
        <v>2</v>
      </c>
    </row>
    <row r="339" spans="1:4" ht="37.5" x14ac:dyDescent="0.25">
      <c r="A339" s="3" t="s">
        <v>3</v>
      </c>
      <c r="B339" s="3" t="s">
        <v>4</v>
      </c>
      <c r="C339" s="3" t="s">
        <v>5</v>
      </c>
      <c r="D339" s="3" t="s">
        <v>6</v>
      </c>
    </row>
    <row r="340" spans="1:4" x14ac:dyDescent="0.25">
      <c r="A340" s="4">
        <v>1</v>
      </c>
      <c r="B340" s="5" t="s">
        <v>28</v>
      </c>
      <c r="C340" s="22">
        <v>7</v>
      </c>
      <c r="D340" s="22">
        <v>7</v>
      </c>
    </row>
    <row r="341" spans="1:4" x14ac:dyDescent="0.3">
      <c r="A341" s="15"/>
      <c r="B341" s="16" t="s">
        <v>22</v>
      </c>
      <c r="C341" s="17">
        <f>C340</f>
        <v>7</v>
      </c>
      <c r="D341" s="17">
        <f>D340</f>
        <v>7</v>
      </c>
    </row>
    <row r="343" spans="1:4" x14ac:dyDescent="0.3">
      <c r="D343" s="1" t="s">
        <v>67</v>
      </c>
    </row>
    <row r="344" spans="1:4" ht="59.25" customHeight="1" x14ac:dyDescent="0.25">
      <c r="A344" s="28" t="s">
        <v>68</v>
      </c>
      <c r="B344" s="28"/>
      <c r="C344" s="28"/>
      <c r="D344" s="28"/>
    </row>
    <row r="345" spans="1:4" x14ac:dyDescent="0.3">
      <c r="A345" s="1"/>
      <c r="B345" s="1"/>
      <c r="C345" s="1"/>
      <c r="D345" s="2" t="s">
        <v>2</v>
      </c>
    </row>
    <row r="346" spans="1:4" ht="37.5" x14ac:dyDescent="0.25">
      <c r="A346" s="3" t="s">
        <v>3</v>
      </c>
      <c r="B346" s="3" t="s">
        <v>4</v>
      </c>
      <c r="C346" s="3" t="s">
        <v>5</v>
      </c>
      <c r="D346" s="3" t="s">
        <v>6</v>
      </c>
    </row>
    <row r="347" spans="1:4" x14ac:dyDescent="0.25">
      <c r="A347" s="3">
        <v>1</v>
      </c>
      <c r="B347" s="18" t="s">
        <v>34</v>
      </c>
      <c r="C347" s="22">
        <v>150</v>
      </c>
      <c r="D347" s="22">
        <v>150</v>
      </c>
    </row>
    <row r="348" spans="1:4" x14ac:dyDescent="0.25">
      <c r="A348" s="3">
        <v>2</v>
      </c>
      <c r="B348" s="18" t="s">
        <v>39</v>
      </c>
      <c r="C348" s="22">
        <v>170</v>
      </c>
      <c r="D348" s="22">
        <v>170</v>
      </c>
    </row>
    <row r="349" spans="1:4" x14ac:dyDescent="0.25">
      <c r="A349" s="3">
        <v>3</v>
      </c>
      <c r="B349" s="5" t="s">
        <v>41</v>
      </c>
      <c r="C349" s="22">
        <v>150</v>
      </c>
      <c r="D349" s="22">
        <v>150</v>
      </c>
    </row>
    <row r="350" spans="1:4" x14ac:dyDescent="0.25">
      <c r="A350" s="4">
        <v>4</v>
      </c>
      <c r="B350" s="5" t="s">
        <v>26</v>
      </c>
      <c r="C350" s="22">
        <v>186.7</v>
      </c>
      <c r="D350" s="22">
        <v>186.7</v>
      </c>
    </row>
    <row r="351" spans="1:4" x14ac:dyDescent="0.25">
      <c r="A351" s="4">
        <v>5</v>
      </c>
      <c r="B351" s="5" t="s">
        <v>42</v>
      </c>
      <c r="C351" s="22">
        <v>119</v>
      </c>
      <c r="D351" s="22">
        <v>119</v>
      </c>
    </row>
    <row r="352" spans="1:4" x14ac:dyDescent="0.25">
      <c r="A352" s="4">
        <v>6</v>
      </c>
      <c r="B352" s="5" t="s">
        <v>27</v>
      </c>
      <c r="C352" s="22">
        <v>334</v>
      </c>
      <c r="D352" s="22">
        <v>334</v>
      </c>
    </row>
    <row r="353" spans="1:4" x14ac:dyDescent="0.25">
      <c r="A353" s="4">
        <v>7</v>
      </c>
      <c r="B353" s="5" t="s">
        <v>28</v>
      </c>
      <c r="C353" s="22">
        <v>125</v>
      </c>
      <c r="D353" s="22">
        <v>125</v>
      </c>
    </row>
    <row r="354" spans="1:4" x14ac:dyDescent="0.25">
      <c r="A354" s="4">
        <v>8</v>
      </c>
      <c r="B354" s="5" t="s">
        <v>29</v>
      </c>
      <c r="C354" s="22">
        <v>575.6</v>
      </c>
      <c r="D354" s="22">
        <v>575.6</v>
      </c>
    </row>
    <row r="355" spans="1:4" x14ac:dyDescent="0.25">
      <c r="A355" s="4">
        <v>9</v>
      </c>
      <c r="B355" s="5" t="s">
        <v>30</v>
      </c>
      <c r="C355" s="22">
        <v>160</v>
      </c>
      <c r="D355" s="22">
        <v>160</v>
      </c>
    </row>
    <row r="356" spans="1:4" x14ac:dyDescent="0.25">
      <c r="A356" s="4">
        <v>10</v>
      </c>
      <c r="B356" s="5" t="s">
        <v>32</v>
      </c>
      <c r="C356" s="22">
        <v>160</v>
      </c>
      <c r="D356" s="22">
        <v>160</v>
      </c>
    </row>
    <row r="357" spans="1:4" x14ac:dyDescent="0.25">
      <c r="A357" s="4">
        <v>11</v>
      </c>
      <c r="B357" s="5" t="s">
        <v>35</v>
      </c>
      <c r="C357" s="22">
        <v>250</v>
      </c>
      <c r="D357" s="22">
        <v>250</v>
      </c>
    </row>
    <row r="358" spans="1:4" x14ac:dyDescent="0.3">
      <c r="A358" s="15"/>
      <c r="B358" s="16" t="s">
        <v>22</v>
      </c>
      <c r="C358" s="17">
        <f>C350+C352+C353+C355+C356+C357+C347+C348+C349+C354+C351</f>
        <v>2380.3000000000002</v>
      </c>
      <c r="D358" s="17">
        <f>D350+D352+D353+D355+D356+D357+D347+D348+D349+D354+D351</f>
        <v>2380.3000000000002</v>
      </c>
    </row>
    <row r="360" spans="1:4" x14ac:dyDescent="0.3">
      <c r="D360" s="1" t="s">
        <v>69</v>
      </c>
    </row>
    <row r="361" spans="1:4" ht="39" customHeight="1" x14ac:dyDescent="0.25">
      <c r="A361" s="28" t="s">
        <v>70</v>
      </c>
      <c r="B361" s="28"/>
      <c r="C361" s="28"/>
      <c r="D361" s="28"/>
    </row>
    <row r="362" spans="1:4" x14ac:dyDescent="0.3">
      <c r="A362" s="1"/>
      <c r="B362" s="1"/>
      <c r="C362" s="1"/>
      <c r="D362" s="2" t="s">
        <v>2</v>
      </c>
    </row>
    <row r="363" spans="1:4" ht="37.5" x14ac:dyDescent="0.25">
      <c r="A363" s="3" t="s">
        <v>3</v>
      </c>
      <c r="B363" s="3" t="s">
        <v>4</v>
      </c>
      <c r="C363" s="3" t="s">
        <v>5</v>
      </c>
      <c r="D363" s="3" t="s">
        <v>6</v>
      </c>
    </row>
    <row r="364" spans="1:4" x14ac:dyDescent="0.25">
      <c r="A364" s="3">
        <v>1</v>
      </c>
      <c r="B364" s="18" t="s">
        <v>34</v>
      </c>
      <c r="C364" s="22">
        <v>200</v>
      </c>
      <c r="D364" s="22">
        <v>200</v>
      </c>
    </row>
    <row r="365" spans="1:4" x14ac:dyDescent="0.25">
      <c r="A365" s="4">
        <v>2</v>
      </c>
      <c r="B365" s="5" t="s">
        <v>41</v>
      </c>
      <c r="C365" s="22">
        <v>165</v>
      </c>
      <c r="D365" s="22">
        <v>165</v>
      </c>
    </row>
    <row r="366" spans="1:4" x14ac:dyDescent="0.25">
      <c r="A366" s="4">
        <v>3</v>
      </c>
      <c r="B366" s="5" t="s">
        <v>42</v>
      </c>
      <c r="C366" s="22">
        <v>200</v>
      </c>
      <c r="D366" s="22">
        <v>200</v>
      </c>
    </row>
    <row r="367" spans="1:4" x14ac:dyDescent="0.25">
      <c r="A367" s="4">
        <v>4</v>
      </c>
      <c r="B367" s="5" t="s">
        <v>27</v>
      </c>
      <c r="C367" s="22">
        <v>326.5</v>
      </c>
      <c r="D367" s="22">
        <v>326.5</v>
      </c>
    </row>
    <row r="368" spans="1:4" x14ac:dyDescent="0.25">
      <c r="A368" s="4">
        <v>5</v>
      </c>
      <c r="B368" s="5" t="s">
        <v>43</v>
      </c>
      <c r="C368" s="22">
        <v>291.7</v>
      </c>
      <c r="D368" s="22">
        <v>291.7</v>
      </c>
    </row>
    <row r="369" spans="1:4" x14ac:dyDescent="0.25">
      <c r="A369" s="4">
        <v>6</v>
      </c>
      <c r="B369" s="5" t="s">
        <v>44</v>
      </c>
      <c r="C369" s="22">
        <v>98</v>
      </c>
      <c r="D369" s="22">
        <v>98</v>
      </c>
    </row>
    <row r="370" spans="1:4" x14ac:dyDescent="0.25">
      <c r="A370" s="4">
        <v>7</v>
      </c>
      <c r="B370" s="5" t="s">
        <v>31</v>
      </c>
      <c r="C370" s="22">
        <v>200</v>
      </c>
      <c r="D370" s="22">
        <v>200</v>
      </c>
    </row>
    <row r="371" spans="1:4" x14ac:dyDescent="0.3">
      <c r="A371" s="15"/>
      <c r="B371" s="16" t="s">
        <v>22</v>
      </c>
      <c r="C371" s="17">
        <f>C365+C370+C364+C366+C367+C368+C369</f>
        <v>1481.2</v>
      </c>
      <c r="D371" s="17">
        <f>D365+D370+D364+D366+D367+D368+D369</f>
        <v>1481.2</v>
      </c>
    </row>
    <row r="378" spans="1:4" x14ac:dyDescent="0.3">
      <c r="D378" s="1" t="s">
        <v>71</v>
      </c>
    </row>
    <row r="379" spans="1:4" ht="42.75" customHeight="1" x14ac:dyDescent="0.25">
      <c r="A379" s="28" t="s">
        <v>72</v>
      </c>
      <c r="B379" s="28"/>
      <c r="C379" s="28"/>
      <c r="D379" s="28"/>
    </row>
    <row r="380" spans="1:4" x14ac:dyDescent="0.3">
      <c r="A380" s="1"/>
      <c r="B380" s="1"/>
      <c r="C380" s="1"/>
      <c r="D380" s="2" t="s">
        <v>2</v>
      </c>
    </row>
    <row r="381" spans="1:4" ht="37.5" x14ac:dyDescent="0.25">
      <c r="A381" s="3" t="s">
        <v>3</v>
      </c>
      <c r="B381" s="3" t="s">
        <v>4</v>
      </c>
      <c r="C381" s="3" t="s">
        <v>5</v>
      </c>
      <c r="D381" s="3" t="s">
        <v>6</v>
      </c>
    </row>
    <row r="382" spans="1:4" x14ac:dyDescent="0.25">
      <c r="A382" s="3">
        <v>1</v>
      </c>
      <c r="B382" s="18" t="s">
        <v>34</v>
      </c>
      <c r="C382" s="22">
        <v>478.2</v>
      </c>
      <c r="D382" s="22">
        <v>478.2</v>
      </c>
    </row>
    <row r="383" spans="1:4" x14ac:dyDescent="0.25">
      <c r="A383" s="4">
        <v>2</v>
      </c>
      <c r="B383" s="5" t="s">
        <v>40</v>
      </c>
      <c r="C383" s="22">
        <v>148.80000000000001</v>
      </c>
      <c r="D383" s="22">
        <v>148.80000000000001</v>
      </c>
    </row>
    <row r="384" spans="1:4" x14ac:dyDescent="0.25">
      <c r="A384" s="4">
        <v>3</v>
      </c>
      <c r="B384" s="5" t="s">
        <v>42</v>
      </c>
      <c r="C384" s="22">
        <v>21.5</v>
      </c>
      <c r="D384" s="22">
        <v>21.5</v>
      </c>
    </row>
    <row r="385" spans="1:4" x14ac:dyDescent="0.25">
      <c r="A385" s="4">
        <v>4</v>
      </c>
      <c r="B385" s="5" t="s">
        <v>44</v>
      </c>
      <c r="C385" s="22">
        <v>60</v>
      </c>
      <c r="D385" s="22">
        <v>60</v>
      </c>
    </row>
    <row r="386" spans="1:4" x14ac:dyDescent="0.25">
      <c r="A386" s="4">
        <v>5</v>
      </c>
      <c r="B386" s="5" t="s">
        <v>31</v>
      </c>
      <c r="C386" s="22">
        <v>585.4</v>
      </c>
      <c r="D386" s="22">
        <v>585.4</v>
      </c>
    </row>
    <row r="387" spans="1:4" x14ac:dyDescent="0.25">
      <c r="A387" s="4">
        <v>6</v>
      </c>
      <c r="B387" s="5" t="s">
        <v>32</v>
      </c>
      <c r="C387" s="22">
        <v>43</v>
      </c>
      <c r="D387" s="22">
        <v>43</v>
      </c>
    </row>
    <row r="388" spans="1:4" x14ac:dyDescent="0.3">
      <c r="A388" s="15"/>
      <c r="B388" s="16" t="s">
        <v>22</v>
      </c>
      <c r="C388" s="17">
        <f>C383+C382+C384+C385+C386+C387</f>
        <v>1336.9</v>
      </c>
      <c r="D388" s="17">
        <f>D383+D382+D384+D385+D386+D387</f>
        <v>1336.9</v>
      </c>
    </row>
    <row r="390" spans="1:4" x14ac:dyDescent="0.3">
      <c r="D390" s="1" t="s">
        <v>73</v>
      </c>
    </row>
    <row r="391" spans="1:4" ht="38.25" customHeight="1" x14ac:dyDescent="0.25">
      <c r="A391" s="28" t="s">
        <v>74</v>
      </c>
      <c r="B391" s="28"/>
      <c r="C391" s="28"/>
      <c r="D391" s="28"/>
    </row>
    <row r="392" spans="1:4" x14ac:dyDescent="0.3">
      <c r="A392" s="1"/>
      <c r="B392" s="1"/>
      <c r="C392" s="1"/>
      <c r="D392" s="2" t="s">
        <v>2</v>
      </c>
    </row>
    <row r="393" spans="1:4" ht="37.5" x14ac:dyDescent="0.25">
      <c r="A393" s="3" t="s">
        <v>3</v>
      </c>
      <c r="B393" s="3" t="s">
        <v>4</v>
      </c>
      <c r="C393" s="3" t="s">
        <v>5</v>
      </c>
      <c r="D393" s="3" t="s">
        <v>6</v>
      </c>
    </row>
    <row r="394" spans="1:4" x14ac:dyDescent="0.25">
      <c r="A394" s="4">
        <v>1</v>
      </c>
      <c r="B394" s="5" t="s">
        <v>40</v>
      </c>
      <c r="C394" s="3">
        <v>19.3</v>
      </c>
      <c r="D394" s="3">
        <v>19.3</v>
      </c>
    </row>
    <row r="395" spans="1:4" x14ac:dyDescent="0.25">
      <c r="A395" s="4">
        <v>2</v>
      </c>
      <c r="B395" s="5" t="s">
        <v>31</v>
      </c>
      <c r="C395" s="3">
        <v>944.8</v>
      </c>
      <c r="D395" s="3">
        <v>944.8</v>
      </c>
    </row>
    <row r="396" spans="1:4" x14ac:dyDescent="0.3">
      <c r="A396" s="15"/>
      <c r="B396" s="16" t="s">
        <v>22</v>
      </c>
      <c r="C396" s="17">
        <f>C394+C395</f>
        <v>964.09999999999991</v>
      </c>
      <c r="D396" s="17">
        <f>D394+D395</f>
        <v>964.09999999999991</v>
      </c>
    </row>
    <row r="398" spans="1:4" x14ac:dyDescent="0.3">
      <c r="D398" s="1" t="s">
        <v>83</v>
      </c>
    </row>
    <row r="399" spans="1:4" ht="42" customHeight="1" x14ac:dyDescent="0.25">
      <c r="A399" s="28" t="s">
        <v>84</v>
      </c>
      <c r="B399" s="28"/>
      <c r="C399" s="28"/>
      <c r="D399" s="28"/>
    </row>
    <row r="400" spans="1:4" x14ac:dyDescent="0.3">
      <c r="A400" s="1"/>
      <c r="B400" s="1"/>
      <c r="C400" s="1"/>
      <c r="D400" s="2" t="s">
        <v>2</v>
      </c>
    </row>
    <row r="401" spans="1:4" ht="37.5" x14ac:dyDescent="0.25">
      <c r="A401" s="3" t="s">
        <v>3</v>
      </c>
      <c r="B401" s="3" t="s">
        <v>4</v>
      </c>
      <c r="C401" s="3" t="s">
        <v>5</v>
      </c>
      <c r="D401" s="3" t="s">
        <v>6</v>
      </c>
    </row>
    <row r="402" spans="1:4" x14ac:dyDescent="0.25">
      <c r="A402" s="4">
        <v>1</v>
      </c>
      <c r="B402" s="5" t="s">
        <v>40</v>
      </c>
      <c r="C402" s="3">
        <v>139.1</v>
      </c>
      <c r="D402" s="3">
        <v>139.1</v>
      </c>
    </row>
    <row r="403" spans="1:4" x14ac:dyDescent="0.25">
      <c r="A403" s="4">
        <v>2</v>
      </c>
      <c r="B403" s="5" t="s">
        <v>43</v>
      </c>
      <c r="C403" s="22">
        <v>42</v>
      </c>
      <c r="D403" s="22">
        <v>42</v>
      </c>
    </row>
    <row r="404" spans="1:4" x14ac:dyDescent="0.25">
      <c r="A404" s="4">
        <v>3</v>
      </c>
      <c r="B404" s="5" t="s">
        <v>44</v>
      </c>
      <c r="C404" s="3">
        <v>130.6</v>
      </c>
      <c r="D404" s="3">
        <v>130.6</v>
      </c>
    </row>
    <row r="405" spans="1:4" x14ac:dyDescent="0.25">
      <c r="A405" s="4">
        <v>4</v>
      </c>
      <c r="B405" s="5" t="s">
        <v>29</v>
      </c>
      <c r="C405" s="3">
        <v>513.5</v>
      </c>
      <c r="D405" s="3">
        <v>513.5</v>
      </c>
    </row>
    <row r="406" spans="1:4" x14ac:dyDescent="0.3">
      <c r="A406" s="15"/>
      <c r="B406" s="16" t="s">
        <v>22</v>
      </c>
      <c r="C406" s="17">
        <f>C402+C403+C404+C405</f>
        <v>825.2</v>
      </c>
      <c r="D406" s="17">
        <f>D402+D403+D404+D405</f>
        <v>825.2</v>
      </c>
    </row>
    <row r="407" spans="1:4" x14ac:dyDescent="0.3">
      <c r="A407" s="19"/>
      <c r="B407" s="20"/>
      <c r="C407" s="21"/>
      <c r="D407" s="21"/>
    </row>
    <row r="408" spans="1:4" x14ac:dyDescent="0.3">
      <c r="A408" s="19"/>
      <c r="B408" s="20"/>
      <c r="C408" s="21"/>
      <c r="D408" s="21"/>
    </row>
    <row r="409" spans="1:4" x14ac:dyDescent="0.3">
      <c r="A409" s="19"/>
      <c r="B409" s="20"/>
      <c r="C409" s="21"/>
      <c r="D409" s="21"/>
    </row>
    <row r="410" spans="1:4" x14ac:dyDescent="0.3">
      <c r="A410" s="19"/>
      <c r="B410" s="20"/>
      <c r="C410" s="21"/>
      <c r="D410" s="21"/>
    </row>
    <row r="411" spans="1:4" x14ac:dyDescent="0.3">
      <c r="D411" s="1" t="s">
        <v>86</v>
      </c>
    </row>
    <row r="412" spans="1:4" ht="40.5" customHeight="1" x14ac:dyDescent="0.25">
      <c r="A412" s="28" t="s">
        <v>85</v>
      </c>
      <c r="B412" s="28"/>
      <c r="C412" s="28"/>
      <c r="D412" s="28"/>
    </row>
    <row r="413" spans="1:4" x14ac:dyDescent="0.3">
      <c r="A413" s="1"/>
      <c r="B413" s="1"/>
      <c r="C413" s="1"/>
      <c r="D413" s="2" t="s">
        <v>2</v>
      </c>
    </row>
    <row r="414" spans="1:4" ht="37.5" x14ac:dyDescent="0.25">
      <c r="A414" s="3" t="s">
        <v>3</v>
      </c>
      <c r="B414" s="3" t="s">
        <v>4</v>
      </c>
      <c r="C414" s="3" t="s">
        <v>5</v>
      </c>
      <c r="D414" s="3" t="s">
        <v>6</v>
      </c>
    </row>
    <row r="415" spans="1:4" x14ac:dyDescent="0.25">
      <c r="A415" s="4">
        <v>1</v>
      </c>
      <c r="B415" s="5" t="s">
        <v>44</v>
      </c>
      <c r="C415" s="3">
        <v>12923.3</v>
      </c>
      <c r="D415" s="3">
        <v>12923.3</v>
      </c>
    </row>
    <row r="416" spans="1:4" x14ac:dyDescent="0.25">
      <c r="A416" s="4">
        <v>2</v>
      </c>
      <c r="B416" s="5" t="s">
        <v>30</v>
      </c>
      <c r="C416" s="3">
        <v>1154.5</v>
      </c>
      <c r="D416" s="3">
        <v>1154.5</v>
      </c>
    </row>
    <row r="417" spans="1:4" x14ac:dyDescent="0.3">
      <c r="A417" s="15"/>
      <c r="B417" s="16" t="s">
        <v>22</v>
      </c>
      <c r="C417" s="17">
        <f>C415+C416</f>
        <v>14077.8</v>
      </c>
      <c r="D417" s="17">
        <f>D415+D416</f>
        <v>14077.8</v>
      </c>
    </row>
    <row r="419" spans="1:4" x14ac:dyDescent="0.3">
      <c r="D419" s="1" t="s">
        <v>87</v>
      </c>
    </row>
    <row r="420" spans="1:4" ht="58.5" customHeight="1" x14ac:dyDescent="0.25">
      <c r="A420" s="28" t="s">
        <v>88</v>
      </c>
      <c r="B420" s="28"/>
      <c r="C420" s="28"/>
      <c r="D420" s="28"/>
    </row>
    <row r="421" spans="1:4" x14ac:dyDescent="0.3">
      <c r="A421" s="1"/>
      <c r="B421" s="1"/>
      <c r="C421" s="1"/>
      <c r="D421" s="2" t="s">
        <v>2</v>
      </c>
    </row>
    <row r="422" spans="1:4" ht="37.5" x14ac:dyDescent="0.25">
      <c r="A422" s="3" t="s">
        <v>3</v>
      </c>
      <c r="B422" s="3" t="s">
        <v>4</v>
      </c>
      <c r="C422" s="3" t="s">
        <v>5</v>
      </c>
      <c r="D422" s="3" t="s">
        <v>6</v>
      </c>
    </row>
    <row r="423" spans="1:4" x14ac:dyDescent="0.25">
      <c r="A423" s="3">
        <v>1</v>
      </c>
      <c r="B423" s="18" t="s">
        <v>34</v>
      </c>
      <c r="C423" s="22">
        <v>343</v>
      </c>
      <c r="D423" s="22">
        <v>343</v>
      </c>
    </row>
    <row r="424" spans="1:4" x14ac:dyDescent="0.25">
      <c r="A424" s="3">
        <v>2</v>
      </c>
      <c r="B424" s="18" t="s">
        <v>40</v>
      </c>
      <c r="C424" s="22">
        <v>516.1</v>
      </c>
      <c r="D424" s="22">
        <v>516.1</v>
      </c>
    </row>
    <row r="425" spans="1:4" x14ac:dyDescent="0.25">
      <c r="A425" s="4">
        <v>3</v>
      </c>
      <c r="B425" s="5" t="s">
        <v>41</v>
      </c>
      <c r="C425" s="22">
        <v>343</v>
      </c>
      <c r="D425" s="22">
        <v>343</v>
      </c>
    </row>
    <row r="426" spans="1:4" x14ac:dyDescent="0.25">
      <c r="A426" s="4">
        <v>4</v>
      </c>
      <c r="B426" s="5" t="s">
        <v>26</v>
      </c>
      <c r="C426" s="22">
        <v>143.30000000000001</v>
      </c>
      <c r="D426" s="22">
        <v>143.30000000000001</v>
      </c>
    </row>
    <row r="427" spans="1:4" x14ac:dyDescent="0.25">
      <c r="A427" s="4">
        <v>5</v>
      </c>
      <c r="B427" s="5" t="s">
        <v>42</v>
      </c>
      <c r="C427" s="22">
        <v>343</v>
      </c>
      <c r="D427" s="22">
        <v>343</v>
      </c>
    </row>
    <row r="428" spans="1:4" x14ac:dyDescent="0.25">
      <c r="A428" s="4">
        <v>6</v>
      </c>
      <c r="B428" s="5" t="s">
        <v>28</v>
      </c>
      <c r="C428" s="22">
        <v>250</v>
      </c>
      <c r="D428" s="22">
        <v>250</v>
      </c>
    </row>
    <row r="429" spans="1:4" x14ac:dyDescent="0.25">
      <c r="A429" s="4">
        <v>7</v>
      </c>
      <c r="B429" s="5" t="s">
        <v>29</v>
      </c>
      <c r="C429" s="22">
        <v>500</v>
      </c>
      <c r="D429" s="22">
        <v>500</v>
      </c>
    </row>
    <row r="430" spans="1:4" x14ac:dyDescent="0.25">
      <c r="A430" s="4">
        <v>8</v>
      </c>
      <c r="B430" s="5" t="s">
        <v>31</v>
      </c>
      <c r="C430" s="22">
        <v>481</v>
      </c>
      <c r="D430" s="22">
        <v>481</v>
      </c>
    </row>
    <row r="431" spans="1:4" x14ac:dyDescent="0.3">
      <c r="A431" s="15"/>
      <c r="B431" s="16" t="s">
        <v>22</v>
      </c>
      <c r="C431" s="17">
        <f>C425+C430+C423+C427+C428+C429+C424+C426</f>
        <v>2919.4</v>
      </c>
      <c r="D431" s="17">
        <f>D425+D430+D423+D427+D428+D429+D424+D426</f>
        <v>2919.4</v>
      </c>
    </row>
    <row r="433" spans="1:4" x14ac:dyDescent="0.3">
      <c r="A433" s="1"/>
      <c r="B433" s="1"/>
      <c r="C433" s="1"/>
      <c r="D433" s="1" t="s">
        <v>89</v>
      </c>
    </row>
    <row r="434" spans="1:4" ht="79.5" customHeight="1" x14ac:dyDescent="0.25">
      <c r="A434" s="28" t="s">
        <v>90</v>
      </c>
      <c r="B434" s="28"/>
      <c r="C434" s="28"/>
      <c r="D434" s="28"/>
    </row>
    <row r="435" spans="1:4" x14ac:dyDescent="0.3">
      <c r="A435" s="1"/>
      <c r="B435" s="1"/>
      <c r="C435" s="1"/>
      <c r="D435" s="2" t="s">
        <v>2</v>
      </c>
    </row>
    <row r="436" spans="1:4" ht="37.5" x14ac:dyDescent="0.25">
      <c r="A436" s="3" t="s">
        <v>3</v>
      </c>
      <c r="B436" s="3" t="s">
        <v>4</v>
      </c>
      <c r="C436" s="3" t="s">
        <v>5</v>
      </c>
      <c r="D436" s="3" t="s">
        <v>6</v>
      </c>
    </row>
    <row r="437" spans="1:4" x14ac:dyDescent="0.25">
      <c r="A437" s="4">
        <v>1</v>
      </c>
      <c r="B437" s="5" t="s">
        <v>34</v>
      </c>
      <c r="C437" s="10">
        <v>229.7</v>
      </c>
      <c r="D437" s="10">
        <v>229.7</v>
      </c>
    </row>
    <row r="438" spans="1:4" x14ac:dyDescent="0.25">
      <c r="A438" s="4">
        <v>2</v>
      </c>
      <c r="B438" s="5" t="s">
        <v>39</v>
      </c>
      <c r="C438" s="10">
        <v>75.5</v>
      </c>
      <c r="D438" s="10">
        <v>75.5</v>
      </c>
    </row>
    <row r="439" spans="1:4" x14ac:dyDescent="0.25">
      <c r="A439" s="4">
        <v>3</v>
      </c>
      <c r="B439" s="5" t="s">
        <v>40</v>
      </c>
      <c r="C439" s="10">
        <v>512.4</v>
      </c>
      <c r="D439" s="10">
        <v>512.4</v>
      </c>
    </row>
    <row r="440" spans="1:4" x14ac:dyDescent="0.25">
      <c r="A440" s="4">
        <v>4</v>
      </c>
      <c r="B440" s="5" t="s">
        <v>41</v>
      </c>
      <c r="C440" s="10">
        <v>160</v>
      </c>
      <c r="D440" s="10">
        <v>160</v>
      </c>
    </row>
    <row r="441" spans="1:4" x14ac:dyDescent="0.25">
      <c r="A441" s="4">
        <v>5</v>
      </c>
      <c r="B441" s="5" t="s">
        <v>26</v>
      </c>
      <c r="C441" s="10">
        <v>592.29999999999995</v>
      </c>
      <c r="D441" s="10">
        <v>592.29999999999995</v>
      </c>
    </row>
    <row r="442" spans="1:4" x14ac:dyDescent="0.25">
      <c r="A442" s="4">
        <v>6</v>
      </c>
      <c r="B442" s="5" t="s">
        <v>27</v>
      </c>
      <c r="C442" s="10">
        <v>74.599999999999994</v>
      </c>
      <c r="D442" s="10">
        <v>74.599999999999994</v>
      </c>
    </row>
    <row r="443" spans="1:4" x14ac:dyDescent="0.25">
      <c r="A443" s="4">
        <v>7</v>
      </c>
      <c r="B443" s="5" t="s">
        <v>43</v>
      </c>
      <c r="C443" s="10">
        <v>184</v>
      </c>
      <c r="D443" s="10">
        <v>184</v>
      </c>
    </row>
    <row r="444" spans="1:4" x14ac:dyDescent="0.25">
      <c r="A444" s="4">
        <v>8</v>
      </c>
      <c r="B444" s="5" t="s">
        <v>44</v>
      </c>
      <c r="C444" s="10">
        <v>131</v>
      </c>
      <c r="D444" s="10">
        <v>131</v>
      </c>
    </row>
    <row r="445" spans="1:4" x14ac:dyDescent="0.25">
      <c r="A445" s="4">
        <v>9</v>
      </c>
      <c r="B445" s="5" t="s">
        <v>28</v>
      </c>
      <c r="C445" s="10">
        <v>66.5</v>
      </c>
      <c r="D445" s="10">
        <v>66.5</v>
      </c>
    </row>
    <row r="446" spans="1:4" x14ac:dyDescent="0.3">
      <c r="A446" s="4">
        <v>10</v>
      </c>
      <c r="B446" s="1" t="s">
        <v>29</v>
      </c>
      <c r="C446" s="10">
        <v>20</v>
      </c>
      <c r="D446" s="10">
        <v>20</v>
      </c>
    </row>
    <row r="447" spans="1:4" x14ac:dyDescent="0.25">
      <c r="A447" s="4">
        <v>11</v>
      </c>
      <c r="B447" s="5" t="s">
        <v>30</v>
      </c>
      <c r="C447" s="10">
        <v>90</v>
      </c>
      <c r="D447" s="10">
        <v>90</v>
      </c>
    </row>
    <row r="448" spans="1:4" x14ac:dyDescent="0.25">
      <c r="A448" s="4">
        <v>12</v>
      </c>
      <c r="B448" s="5" t="s">
        <v>31</v>
      </c>
      <c r="C448" s="10">
        <v>346.8</v>
      </c>
      <c r="D448" s="10">
        <v>346.8</v>
      </c>
    </row>
    <row r="449" spans="1:4" x14ac:dyDescent="0.25">
      <c r="A449" s="4">
        <v>13</v>
      </c>
      <c r="B449" s="5" t="s">
        <v>32</v>
      </c>
      <c r="C449" s="10">
        <v>545.5</v>
      </c>
      <c r="D449" s="10">
        <v>545.5</v>
      </c>
    </row>
    <row r="450" spans="1:4" x14ac:dyDescent="0.3">
      <c r="A450" s="15"/>
      <c r="B450" s="16" t="s">
        <v>22</v>
      </c>
      <c r="C450" s="17">
        <f>C437+C438+C439+C440+C441+C442+C443+C444+C445+C446+C447+C448+C449</f>
        <v>3028.3</v>
      </c>
      <c r="D450" s="17">
        <f>D437+D438+D439+D440+D441+D442+D443+D444+D445+D446+D447+D448+D449</f>
        <v>3028.3</v>
      </c>
    </row>
    <row r="452" spans="1:4" s="26" customFormat="1" x14ac:dyDescent="0.3">
      <c r="A452" s="23"/>
      <c r="B452" s="23" t="s">
        <v>91</v>
      </c>
      <c r="C452" s="24">
        <f>C450+C431+C417+C406+C396+C388+C371+C358+C341+C334+C318+C308+C299+C271+C263+C243+C230+C223+C201+C181+C160+C131+C114+C97+C76+C63+C50+C43+C22</f>
        <v>82027.5</v>
      </c>
      <c r="D452" s="24">
        <f>D450+D431+D417+D406+D396+D388+D371+D358+D341+D334+D318+D308+D299+D271+D263+D243+D230+D223+D201+D181+D160+D131+D114+D97+D76+D63+D50+D43+D22</f>
        <v>82027.5</v>
      </c>
    </row>
  </sheetData>
  <mergeCells count="30">
    <mergeCell ref="A412:D412"/>
    <mergeCell ref="A420:D420"/>
    <mergeCell ref="A434:D434"/>
    <mergeCell ref="A79:D79"/>
    <mergeCell ref="A391:D391"/>
    <mergeCell ref="A361:D361"/>
    <mergeCell ref="A379:D379"/>
    <mergeCell ref="A1:D1"/>
    <mergeCell ref="A314:D314"/>
    <mergeCell ref="A321:D321"/>
    <mergeCell ref="A337:D337"/>
    <mergeCell ref="A344:D344"/>
    <mergeCell ref="A226:D226"/>
    <mergeCell ref="A233:D233"/>
    <mergeCell ref="A246:D246"/>
    <mergeCell ref="A266:D266"/>
    <mergeCell ref="A281:D281"/>
    <mergeCell ref="A302:D302"/>
    <mergeCell ref="A107:D107"/>
    <mergeCell ref="A4:D4"/>
    <mergeCell ref="A25:D25"/>
    <mergeCell ref="A46:D46"/>
    <mergeCell ref="A53:D53"/>
    <mergeCell ref="A72:D72"/>
    <mergeCell ref="A399:D399"/>
    <mergeCell ref="A142:D142"/>
    <mergeCell ref="A163:D163"/>
    <mergeCell ref="A184:D184"/>
    <mergeCell ref="A213:D213"/>
    <mergeCell ref="A117:D1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2023-04-11T04:35:45Z</dcterms:modified>
</cp:coreProperties>
</file>