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62913" iterate="1"/>
</workbook>
</file>

<file path=xl/calcChain.xml><?xml version="1.0" encoding="utf-8"?>
<calcChain xmlns="http://schemas.openxmlformats.org/spreadsheetml/2006/main">
  <c r="C365" i="1" l="1"/>
  <c r="C231" i="1"/>
  <c r="D435" i="1"/>
  <c r="C435" i="1"/>
  <c r="D341" i="1"/>
  <c r="D339" i="1"/>
  <c r="C341" i="1"/>
  <c r="C339" i="1"/>
  <c r="C343" i="1" s="1"/>
  <c r="D350" i="1"/>
  <c r="C350" i="1"/>
  <c r="D372" i="1"/>
  <c r="C372" i="1"/>
  <c r="D333" i="1"/>
  <c r="C333" i="1"/>
  <c r="D125" i="1"/>
  <c r="C125" i="1"/>
  <c r="D312" i="1"/>
  <c r="C312" i="1"/>
  <c r="D277" i="1"/>
  <c r="C277" i="1"/>
  <c r="D323" i="1"/>
  <c r="C323" i="1"/>
  <c r="D365" i="1"/>
  <c r="D270" i="1"/>
  <c r="C270" i="1"/>
  <c r="D393" i="1"/>
  <c r="C393" i="1"/>
  <c r="D414" i="1"/>
  <c r="C414" i="1"/>
  <c r="D251" i="1"/>
  <c r="C251" i="1"/>
  <c r="D145" i="1"/>
  <c r="C145" i="1"/>
  <c r="D78" i="1"/>
  <c r="C78" i="1"/>
  <c r="D57" i="1"/>
  <c r="C57" i="1"/>
  <c r="D231" i="1"/>
  <c r="D165" i="1"/>
  <c r="C165" i="1"/>
  <c r="D205" i="1"/>
  <c r="C205" i="1"/>
  <c r="D343" i="1" l="1"/>
  <c r="D400" i="1"/>
  <c r="C400" i="1"/>
  <c r="D43" i="1" l="1"/>
  <c r="C43" i="1"/>
  <c r="C301" i="1" l="1"/>
  <c r="D301" i="1"/>
  <c r="D186" i="1" l="1"/>
  <c r="C186" i="1"/>
  <c r="D99" i="1" l="1"/>
  <c r="C99" i="1"/>
  <c r="D22" i="1"/>
  <c r="D437" i="1" s="1"/>
  <c r="C22" i="1"/>
  <c r="C437" i="1" l="1"/>
</calcChain>
</file>

<file path=xl/sharedStrings.xml><?xml version="1.0" encoding="utf-8"?>
<sst xmlns="http://schemas.openxmlformats.org/spreadsheetml/2006/main" count="468" uniqueCount="92">
  <si>
    <t>Таблица № 1.</t>
  </si>
  <si>
    <t>Дотация на выравнивание бюджетной обеспеченности сельсоветов</t>
  </si>
  <si>
    <r>
      <t>(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тыс. рублей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)</t>
    </r>
  </si>
  <si>
    <t>№ п/п</t>
  </si>
  <si>
    <t>Наименование администрации сельсовета</t>
  </si>
  <si>
    <t>Уточненный план</t>
  </si>
  <si>
    <t>Кассовое исполнение</t>
  </si>
  <si>
    <t>Большеугреневский</t>
  </si>
  <si>
    <t>Верх-Бехтемирский</t>
  </si>
  <si>
    <t>Верх-Катунский</t>
  </si>
  <si>
    <t>Енисейский</t>
  </si>
  <si>
    <t>Заринский</t>
  </si>
  <si>
    <t>Калининский</t>
  </si>
  <si>
    <t>Лесной</t>
  </si>
  <si>
    <t>Малоенисейский</t>
  </si>
  <si>
    <t>Малоугреневский</t>
  </si>
  <si>
    <t>Новиковский</t>
  </si>
  <si>
    <t>Первомайский</t>
  </si>
  <si>
    <t>Светлоозерский</t>
  </si>
  <si>
    <t>Сростинский</t>
  </si>
  <si>
    <t>Усятский</t>
  </si>
  <si>
    <t>Шебалинский</t>
  </si>
  <si>
    <t>Итого:</t>
  </si>
  <si>
    <t>Таблица № 2.</t>
  </si>
  <si>
    <t>Таблица № 3.</t>
  </si>
  <si>
    <t>Межбюджетные трансферты на переданные полномочия на организацию в границах поселения электро-, тепло-, газо- и водоснабжения населения, водоотведения, снабжения населения топливом (районный бюджет)</t>
  </si>
  <si>
    <t>Заринская</t>
  </si>
  <si>
    <t>Лесная</t>
  </si>
  <si>
    <t>Новиковская</t>
  </si>
  <si>
    <t>Первомайская</t>
  </si>
  <si>
    <t>Светлоозерская</t>
  </si>
  <si>
    <t>Сростинская</t>
  </si>
  <si>
    <t>Усятская</t>
  </si>
  <si>
    <t>Таблица № 4.</t>
  </si>
  <si>
    <t>Большеугреневская</t>
  </si>
  <si>
    <t>Шебалинская</t>
  </si>
  <si>
    <t>Таблица № 5.</t>
  </si>
  <si>
    <t>Таблица № 6.</t>
  </si>
  <si>
    <t>Субвенция на осуществление  полномочий по первичному воинскому учету на территориях, где отсутствуют военные комиссариаты</t>
  </si>
  <si>
    <t>Верх-Бехтемирская</t>
  </si>
  <si>
    <t>Верх-Катунская</t>
  </si>
  <si>
    <t>Енисейская</t>
  </si>
  <si>
    <t>Калининская</t>
  </si>
  <si>
    <t>Малоенисейская</t>
  </si>
  <si>
    <t>Малоугреневская</t>
  </si>
  <si>
    <t>Таблица № 7.</t>
  </si>
  <si>
    <t>Иные межбюджетные трансферты (резервный фонд районного бюджета)</t>
  </si>
  <si>
    <t>Таблица № 8.</t>
  </si>
  <si>
    <t>Межбюджетные трансферты на переданные полномочия на организацию сбора и вывоза бытовых отходов и мусора (районный бюджет)</t>
  </si>
  <si>
    <t>Таблица № 9.</t>
  </si>
  <si>
    <t>Межбюджетные трансферты на переданные полномочия на дорожную деятельность в отношении автомобильных дорог местного значения в границах населенных пунктов (районный бюджет)</t>
  </si>
  <si>
    <t>Таблица № 10.</t>
  </si>
  <si>
    <t>Межбюджетные трансферты на переданные полномочия на ГО и  ЧС (районный бюджет)</t>
  </si>
  <si>
    <t>Таблица № 11.</t>
  </si>
  <si>
    <t>Таблица № 12.</t>
  </si>
  <si>
    <t>Таблица № 14.</t>
  </si>
  <si>
    <t>Межбюджетные трансферты на переданные полномочия на содержание мест захоронения (районный бюджет)</t>
  </si>
  <si>
    <t>Таблица № 15.</t>
  </si>
  <si>
    <t>Таблица № 16.</t>
  </si>
  <si>
    <t>Таблица № 17.</t>
  </si>
  <si>
    <t>Межбюджетные трансферты на переданные полномочия на утверждение генеральных планов поселения, правил землепользования и застройки (районный бюджет)</t>
  </si>
  <si>
    <t>Таблица № 18.</t>
  </si>
  <si>
    <t>Таблица № 19.</t>
  </si>
  <si>
    <t>Таблица № 20.</t>
  </si>
  <si>
    <t>Иные межбюджетные трансферты на реализацию муниципальных программ (Формирование законопослушного поведения участников дорожного движения в муниципальном образовании Бийский район) (районный бюджет)</t>
  </si>
  <si>
    <t>Таблица № 21.</t>
  </si>
  <si>
    <t>Таблица № 22.</t>
  </si>
  <si>
    <t>Иные межбюджетные трансферты на софинансирование реализации проектов развития общественной инфраструктуры, основанных на инициативах граждан (районный бюджет)</t>
  </si>
  <si>
    <t>Таблица № 23.</t>
  </si>
  <si>
    <t>Иные межбюджетные трансферты на реализацию мероприятий по благоустройству (районный бюджет)</t>
  </si>
  <si>
    <t>Таблица № 24.</t>
  </si>
  <si>
    <t>Иные межбюджетные трансферты на реализацию мероприятий в области культуры (районный бюджет)</t>
  </si>
  <si>
    <t>Таблица № 25.</t>
  </si>
  <si>
    <t>Иные межбюджетные трансферты на реализацию мероприятий в области спорта (районный бюджет)</t>
  </si>
  <si>
    <r>
      <t>(</t>
    </r>
    <r>
      <rPr>
        <sz val="14"/>
        <rFont val="Times New Roman"/>
        <family val="1"/>
        <charset val="204"/>
      </rPr>
      <t>тыс. рублей</t>
    </r>
    <r>
      <rPr>
        <sz val="14"/>
        <rFont val="Times New Roman"/>
        <family val="1"/>
        <charset val="204"/>
      </rPr>
      <t>)</t>
    </r>
  </si>
  <si>
    <t>Межбюджетные трансферты на переданные полномочия на предупреждение и ликвидация ЧС (районный бюджет)</t>
  </si>
  <si>
    <t>Иные межбюджетные трансферты на выплату заработной платы и страховых взносов (районный бюджет)</t>
  </si>
  <si>
    <t>Иные межбюджетные трансферты на расчеты за потребленные топливно-энергетические ресурсы (краевой бюджет)</t>
  </si>
  <si>
    <t>Межбюджетные трансферты на переданные полномочия на предоставление помещения для работы сотруднику, замещающему должность участкового уполномоченного полиции (районный бюджет)</t>
  </si>
  <si>
    <t>Межбюджетные трансферты на переданные полномочия на сохранение, использование и популяризация объектов культурного наследия (районный бюджет)</t>
  </si>
  <si>
    <t>Таблица № 26.</t>
  </si>
  <si>
    <t>Иные межбюджетные трансферты на расчеты за коммунальные услуги (районный бюджет)</t>
  </si>
  <si>
    <t>Иные межбюджетные трансферты на реализацию мероприятий в области жилищного хозяйства (районный бюджет)</t>
  </si>
  <si>
    <t>Иные межбюджетные трансферты на реализацию муниципальных программ (Комплексное развитие сельских территорий муниципального образования Бийский район) (районный бюджет)</t>
  </si>
  <si>
    <t>ВСЕГО</t>
  </si>
  <si>
    <t>Иные межбюджетные трансферты на капитальный ремонт и содержание дорог (районный бюджет)</t>
  </si>
  <si>
    <t>Иные межбюджетные трансферты на проведение природоохранных мероприятий (районный бюджет)</t>
  </si>
  <si>
    <t>Иные трансферты на мероприятия в рамках муниципальных программ (районный бюджет)</t>
  </si>
  <si>
    <t>Иные межбюджетные трансферты на финансирование расходов, связанных с осуществлением социально значимых инициатив, обеспечением функционирования органов местного самоуправления (районный бюджет)</t>
  </si>
  <si>
    <t>Распределение межбюджетных трансфертов между сельскими поселениями за 2024 год</t>
  </si>
  <si>
    <t xml:space="preserve">Лесная </t>
  </si>
  <si>
    <t>Таблица №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</si>
</sst>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9" formatCode="#,##0.00;[Red]\-#,##0.00;0.00"/>
    <numFmt numFmtId="175" formatCode="#,##0.0_ ;[Red]\-#,##0.0\ "/>
  </numFmts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justify" vertical="top" wrapText="1"/>
    </xf>
    <xf numFmtId="0" fontId="3" fillId="2" borderId="0" xfId="0" applyFont="1" applyFill="1"/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justify"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justify" wrapText="1"/>
    </xf>
    <xf numFmtId="164" fontId="2" fillId="2" borderId="2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justify" wrapText="1"/>
    </xf>
    <xf numFmtId="164" fontId="2" fillId="2" borderId="0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0" fontId="4" fillId="0" borderId="0" xfId="0" applyFont="1"/>
    <xf numFmtId="164" fontId="2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/>
    </xf>
    <xf numFmtId="169" fontId="1" fillId="2" borderId="2" xfId="1" applyNumberFormat="1" applyFont="1" applyFill="1" applyBorder="1" applyAlignment="1" applyProtection="1">
      <alignment horizontal="center" vertical="center"/>
      <protection hidden="1"/>
    </xf>
    <xf numFmtId="175" fontId="1" fillId="2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7"/>
  <sheetViews>
    <sheetView tabSelected="1" topLeftCell="A419" zoomScaleNormal="100" workbookViewId="0">
      <selection activeCell="E419" sqref="E1:DB1048576"/>
    </sheetView>
  </sheetViews>
  <sheetFormatPr defaultRowHeight="18" x14ac:dyDescent="0.35"/>
  <cols>
    <col min="1" max="1" width="5" style="8" customWidth="1"/>
    <col min="2" max="2" width="36.44140625" style="8" customWidth="1"/>
    <col min="3" max="3" width="21.44140625" style="8" customWidth="1"/>
    <col min="4" max="4" width="22.109375" style="8" customWidth="1"/>
  </cols>
  <sheetData>
    <row r="1" spans="1:4" ht="40.5" customHeight="1" x14ac:dyDescent="0.3">
      <c r="A1" s="26" t="s">
        <v>89</v>
      </c>
      <c r="B1" s="26"/>
      <c r="C1" s="26"/>
      <c r="D1" s="26"/>
    </row>
    <row r="2" spans="1:4" x14ac:dyDescent="0.35">
      <c r="A2" s="1"/>
      <c r="B2" s="1"/>
      <c r="C2" s="1"/>
      <c r="D2" s="1"/>
    </row>
    <row r="3" spans="1:4" x14ac:dyDescent="0.35">
      <c r="A3" s="1"/>
      <c r="B3" s="1"/>
      <c r="C3" s="1"/>
      <c r="D3" s="1" t="s">
        <v>0</v>
      </c>
    </row>
    <row r="4" spans="1:4" ht="17.399999999999999" x14ac:dyDescent="0.3">
      <c r="A4" s="27" t="s">
        <v>1</v>
      </c>
      <c r="B4" s="27"/>
      <c r="C4" s="27"/>
      <c r="D4" s="27"/>
    </row>
    <row r="5" spans="1:4" x14ac:dyDescent="0.35">
      <c r="A5" s="1"/>
      <c r="B5" s="1"/>
      <c r="C5" s="1"/>
      <c r="D5" s="2" t="s">
        <v>2</v>
      </c>
    </row>
    <row r="6" spans="1:4" ht="36" x14ac:dyDescent="0.3">
      <c r="A6" s="3" t="s">
        <v>3</v>
      </c>
      <c r="B6" s="3" t="s">
        <v>4</v>
      </c>
      <c r="C6" s="3" t="s">
        <v>5</v>
      </c>
      <c r="D6" s="3" t="s">
        <v>6</v>
      </c>
    </row>
    <row r="7" spans="1:4" x14ac:dyDescent="0.3">
      <c r="A7" s="4">
        <v>1</v>
      </c>
      <c r="B7" s="5" t="s">
        <v>7</v>
      </c>
      <c r="C7" s="9">
        <v>828</v>
      </c>
      <c r="D7" s="9">
        <v>786.6</v>
      </c>
    </row>
    <row r="8" spans="1:4" x14ac:dyDescent="0.3">
      <c r="A8" s="4">
        <v>2</v>
      </c>
      <c r="B8" s="5" t="s">
        <v>8</v>
      </c>
      <c r="C8" s="9">
        <v>257.8</v>
      </c>
      <c r="D8" s="9">
        <v>244.9</v>
      </c>
    </row>
    <row r="9" spans="1:4" x14ac:dyDescent="0.3">
      <c r="A9" s="4">
        <v>3</v>
      </c>
      <c r="B9" s="5" t="s">
        <v>9</v>
      </c>
      <c r="C9" s="9">
        <v>2289.5</v>
      </c>
      <c r="D9" s="9">
        <v>2289.5</v>
      </c>
    </row>
    <row r="10" spans="1:4" x14ac:dyDescent="0.3">
      <c r="A10" s="4">
        <v>4</v>
      </c>
      <c r="B10" s="5" t="s">
        <v>10</v>
      </c>
      <c r="C10" s="9">
        <v>1125.7</v>
      </c>
      <c r="D10" s="9">
        <v>1125.7</v>
      </c>
    </row>
    <row r="11" spans="1:4" x14ac:dyDescent="0.3">
      <c r="A11" s="4">
        <v>5</v>
      </c>
      <c r="B11" s="5" t="s">
        <v>11</v>
      </c>
      <c r="C11" s="9">
        <v>896.4</v>
      </c>
      <c r="D11" s="9">
        <v>896.4</v>
      </c>
    </row>
    <row r="12" spans="1:4" x14ac:dyDescent="0.3">
      <c r="A12" s="4">
        <v>6</v>
      </c>
      <c r="B12" s="5" t="s">
        <v>12</v>
      </c>
      <c r="C12" s="9">
        <v>771.2</v>
      </c>
      <c r="D12" s="9">
        <v>732.6</v>
      </c>
    </row>
    <row r="13" spans="1:4" x14ac:dyDescent="0.3">
      <c r="A13" s="4">
        <v>7</v>
      </c>
      <c r="B13" s="5" t="s">
        <v>13</v>
      </c>
      <c r="C13" s="9">
        <v>1304.5999999999999</v>
      </c>
      <c r="D13" s="9">
        <v>1304.5999999999999</v>
      </c>
    </row>
    <row r="14" spans="1:4" x14ac:dyDescent="0.3">
      <c r="A14" s="4">
        <v>8</v>
      </c>
      <c r="B14" s="5" t="s">
        <v>14</v>
      </c>
      <c r="C14" s="9">
        <v>733.8</v>
      </c>
      <c r="D14" s="9">
        <v>697.1</v>
      </c>
    </row>
    <row r="15" spans="1:4" x14ac:dyDescent="0.3">
      <c r="A15" s="4">
        <v>9</v>
      </c>
      <c r="B15" s="5" t="s">
        <v>15</v>
      </c>
      <c r="C15" s="9">
        <v>687.4</v>
      </c>
      <c r="D15" s="9">
        <v>687.4</v>
      </c>
    </row>
    <row r="16" spans="1:4" x14ac:dyDescent="0.3">
      <c r="A16" s="4">
        <v>10</v>
      </c>
      <c r="B16" s="5" t="s">
        <v>16</v>
      </c>
      <c r="C16" s="9">
        <v>587.4</v>
      </c>
      <c r="D16" s="9">
        <v>587.4</v>
      </c>
    </row>
    <row r="17" spans="1:4" x14ac:dyDescent="0.3">
      <c r="A17" s="4">
        <v>11</v>
      </c>
      <c r="B17" s="5" t="s">
        <v>17</v>
      </c>
      <c r="C17" s="9">
        <v>4539.5</v>
      </c>
      <c r="D17" s="9">
        <v>4539.5</v>
      </c>
    </row>
    <row r="18" spans="1:4" x14ac:dyDescent="0.3">
      <c r="A18" s="4">
        <v>12</v>
      </c>
      <c r="B18" s="5" t="s">
        <v>18</v>
      </c>
      <c r="C18" s="9">
        <v>1381.7</v>
      </c>
      <c r="D18" s="9">
        <v>1381.7</v>
      </c>
    </row>
    <row r="19" spans="1:4" x14ac:dyDescent="0.3">
      <c r="A19" s="4">
        <v>13</v>
      </c>
      <c r="B19" s="5" t="s">
        <v>19</v>
      </c>
      <c r="C19" s="9">
        <v>929</v>
      </c>
      <c r="D19" s="9">
        <v>882.56</v>
      </c>
    </row>
    <row r="20" spans="1:4" x14ac:dyDescent="0.3">
      <c r="A20" s="4">
        <v>14</v>
      </c>
      <c r="B20" s="5" t="s">
        <v>20</v>
      </c>
      <c r="C20" s="9">
        <v>1222.7</v>
      </c>
      <c r="D20" s="9">
        <v>1222.7</v>
      </c>
    </row>
    <row r="21" spans="1:4" x14ac:dyDescent="0.3">
      <c r="A21" s="4">
        <v>15</v>
      </c>
      <c r="B21" s="5" t="s">
        <v>21</v>
      </c>
      <c r="C21" s="9">
        <v>400.2</v>
      </c>
      <c r="D21" s="9">
        <v>380.19</v>
      </c>
    </row>
    <row r="22" spans="1:4" x14ac:dyDescent="0.3">
      <c r="A22" s="6"/>
      <c r="B22" s="7" t="s">
        <v>22</v>
      </c>
      <c r="C22" s="23">
        <f>C7+C8+C9+C10+C11+C12+C13+C14+C15+C16+C17+C18+C19+C20+C21</f>
        <v>17954.899999999998</v>
      </c>
      <c r="D22" s="23">
        <f>D7+D8+D9+D10+D11+D12+D13+D14+D15+D16+D17+D18+D19+D20+D21</f>
        <v>17758.849999999999</v>
      </c>
    </row>
    <row r="24" spans="1:4" x14ac:dyDescent="0.35">
      <c r="A24" s="1"/>
      <c r="B24" s="1"/>
      <c r="C24" s="1"/>
      <c r="D24" s="1" t="s">
        <v>23</v>
      </c>
    </row>
    <row r="25" spans="1:4" ht="41.25" customHeight="1" x14ac:dyDescent="0.3">
      <c r="A25" s="25" t="s">
        <v>75</v>
      </c>
      <c r="B25" s="25"/>
      <c r="C25" s="25"/>
      <c r="D25" s="25"/>
    </row>
    <row r="26" spans="1:4" x14ac:dyDescent="0.35">
      <c r="A26" s="1"/>
      <c r="B26" s="1"/>
      <c r="C26" s="1"/>
      <c r="D26" s="2" t="s">
        <v>74</v>
      </c>
    </row>
    <row r="27" spans="1:4" ht="36" x14ac:dyDescent="0.3">
      <c r="A27" s="3" t="s">
        <v>3</v>
      </c>
      <c r="B27" s="3" t="s">
        <v>4</v>
      </c>
      <c r="C27" s="3" t="s">
        <v>5</v>
      </c>
      <c r="D27" s="3" t="s">
        <v>6</v>
      </c>
    </row>
    <row r="28" spans="1:4" x14ac:dyDescent="0.3">
      <c r="A28" s="4">
        <v>1</v>
      </c>
      <c r="B28" s="5" t="s">
        <v>7</v>
      </c>
      <c r="C28" s="30">
        <v>1.7</v>
      </c>
      <c r="D28" s="30">
        <v>1.7</v>
      </c>
    </row>
    <row r="29" spans="1:4" x14ac:dyDescent="0.3">
      <c r="A29" s="4">
        <v>2</v>
      </c>
      <c r="B29" s="5" t="s">
        <v>8</v>
      </c>
      <c r="C29" s="30">
        <v>1.5</v>
      </c>
      <c r="D29" s="30">
        <v>1.5</v>
      </c>
    </row>
    <row r="30" spans="1:4" x14ac:dyDescent="0.3">
      <c r="A30" s="4">
        <v>3</v>
      </c>
      <c r="B30" s="5" t="s">
        <v>9</v>
      </c>
      <c r="C30" s="30">
        <v>5.5</v>
      </c>
      <c r="D30" s="30">
        <v>5.5</v>
      </c>
    </row>
    <row r="31" spans="1:4" x14ac:dyDescent="0.3">
      <c r="A31" s="4">
        <v>4</v>
      </c>
      <c r="B31" s="5" t="s">
        <v>10</v>
      </c>
      <c r="C31" s="30">
        <v>2.6</v>
      </c>
      <c r="D31" s="30">
        <v>2.6</v>
      </c>
    </row>
    <row r="32" spans="1:4" x14ac:dyDescent="0.3">
      <c r="A32" s="4">
        <v>5</v>
      </c>
      <c r="B32" s="5" t="s">
        <v>11</v>
      </c>
      <c r="C32" s="30">
        <v>2.2999999999999998</v>
      </c>
      <c r="D32" s="30">
        <v>2.2999999999999998</v>
      </c>
    </row>
    <row r="33" spans="1:4" x14ac:dyDescent="0.3">
      <c r="A33" s="4">
        <v>6</v>
      </c>
      <c r="B33" s="5" t="s">
        <v>12</v>
      </c>
      <c r="C33" s="30">
        <v>1.6</v>
      </c>
      <c r="D33" s="30">
        <v>1.6</v>
      </c>
    </row>
    <row r="34" spans="1:4" x14ac:dyDescent="0.3">
      <c r="A34" s="4">
        <v>7</v>
      </c>
      <c r="B34" s="5" t="s">
        <v>13</v>
      </c>
      <c r="C34" s="30">
        <v>3.3</v>
      </c>
      <c r="D34" s="30">
        <v>3.3</v>
      </c>
    </row>
    <row r="35" spans="1:4" x14ac:dyDescent="0.3">
      <c r="A35" s="4">
        <v>8</v>
      </c>
      <c r="B35" s="5" t="s">
        <v>14</v>
      </c>
      <c r="C35" s="28">
        <v>0</v>
      </c>
      <c r="D35" s="28">
        <v>0</v>
      </c>
    </row>
    <row r="36" spans="1:4" x14ac:dyDescent="0.3">
      <c r="A36" s="4">
        <v>9</v>
      </c>
      <c r="B36" s="5" t="s">
        <v>15</v>
      </c>
      <c r="C36" s="30">
        <v>5.0999999999999996</v>
      </c>
      <c r="D36" s="30">
        <v>5.0999999999999996</v>
      </c>
    </row>
    <row r="37" spans="1:4" x14ac:dyDescent="0.3">
      <c r="A37" s="4">
        <v>10</v>
      </c>
      <c r="B37" s="5" t="s">
        <v>16</v>
      </c>
      <c r="C37" s="30">
        <v>1.9</v>
      </c>
      <c r="D37" s="30">
        <v>1.9</v>
      </c>
    </row>
    <row r="38" spans="1:4" x14ac:dyDescent="0.3">
      <c r="A38" s="4">
        <v>11</v>
      </c>
      <c r="B38" s="5" t="s">
        <v>17</v>
      </c>
      <c r="C38" s="30">
        <v>9.3000000000000007</v>
      </c>
      <c r="D38" s="30">
        <v>9.3000000000000007</v>
      </c>
    </row>
    <row r="39" spans="1:4" x14ac:dyDescent="0.3">
      <c r="A39" s="4">
        <v>12</v>
      </c>
      <c r="B39" s="5" t="s">
        <v>18</v>
      </c>
      <c r="C39" s="30">
        <v>2.5</v>
      </c>
      <c r="D39" s="30">
        <v>2.5</v>
      </c>
    </row>
    <row r="40" spans="1:4" x14ac:dyDescent="0.3">
      <c r="A40" s="4">
        <v>13</v>
      </c>
      <c r="B40" s="5" t="s">
        <v>19</v>
      </c>
      <c r="C40" s="30">
        <v>4.2</v>
      </c>
      <c r="D40" s="30">
        <v>4.2</v>
      </c>
    </row>
    <row r="41" spans="1:4" x14ac:dyDescent="0.3">
      <c r="A41" s="4">
        <v>14</v>
      </c>
      <c r="B41" s="5" t="s">
        <v>20</v>
      </c>
      <c r="C41" s="30">
        <v>2.1</v>
      </c>
      <c r="D41" s="30">
        <v>2.1</v>
      </c>
    </row>
    <row r="42" spans="1:4" x14ac:dyDescent="0.3">
      <c r="A42" s="4">
        <v>15</v>
      </c>
      <c r="B42" s="5" t="s">
        <v>21</v>
      </c>
      <c r="C42" s="30">
        <v>1.7</v>
      </c>
      <c r="D42" s="30">
        <v>1.7</v>
      </c>
    </row>
    <row r="43" spans="1:4" x14ac:dyDescent="0.3">
      <c r="A43" s="6"/>
      <c r="B43" s="7" t="s">
        <v>22</v>
      </c>
      <c r="C43" s="23">
        <f>C38+C28+C29+C30+C31+C32+C33+C34+C35+C36+C41+C42+C40+C37+C39</f>
        <v>45.300000000000011</v>
      </c>
      <c r="D43" s="23">
        <f>D38+D28+D29+D30+D31+D32+D33+D34+D35+D36+D41+D42+D40+D37+D39</f>
        <v>45.300000000000011</v>
      </c>
    </row>
    <row r="44" spans="1:4" x14ac:dyDescent="0.3">
      <c r="A44" s="10"/>
      <c r="B44" s="11"/>
      <c r="C44" s="12"/>
      <c r="D44" s="24"/>
    </row>
    <row r="45" spans="1:4" x14ac:dyDescent="0.35">
      <c r="A45" s="10"/>
      <c r="B45" s="11"/>
      <c r="C45" s="12"/>
      <c r="D45" s="1" t="s">
        <v>24</v>
      </c>
    </row>
    <row r="46" spans="1:4" ht="79.5" customHeight="1" x14ac:dyDescent="0.3">
      <c r="A46" s="25" t="s">
        <v>25</v>
      </c>
      <c r="B46" s="25"/>
      <c r="C46" s="25"/>
      <c r="D46" s="25"/>
    </row>
    <row r="47" spans="1:4" x14ac:dyDescent="0.35">
      <c r="A47" s="1"/>
      <c r="B47" s="1"/>
      <c r="C47" s="1"/>
      <c r="D47" s="2" t="s">
        <v>74</v>
      </c>
    </row>
    <row r="48" spans="1:4" ht="36" x14ac:dyDescent="0.3">
      <c r="A48" s="3" t="s">
        <v>3</v>
      </c>
      <c r="B48" s="3" t="s">
        <v>4</v>
      </c>
      <c r="C48" s="3" t="s">
        <v>5</v>
      </c>
      <c r="D48" s="3" t="s">
        <v>6</v>
      </c>
    </row>
    <row r="49" spans="1:4" x14ac:dyDescent="0.3">
      <c r="A49" s="4">
        <v>1</v>
      </c>
      <c r="B49" s="5" t="s">
        <v>40</v>
      </c>
      <c r="C49" s="31">
        <v>653.15</v>
      </c>
      <c r="D49" s="31">
        <v>653.15</v>
      </c>
    </row>
    <row r="50" spans="1:4" x14ac:dyDescent="0.3">
      <c r="A50" s="4">
        <v>2</v>
      </c>
      <c r="B50" s="5" t="s">
        <v>41</v>
      </c>
      <c r="C50" s="31">
        <v>64.8</v>
      </c>
      <c r="D50" s="31">
        <v>64.8</v>
      </c>
    </row>
    <row r="51" spans="1:4" x14ac:dyDescent="0.3">
      <c r="A51" s="4">
        <v>3</v>
      </c>
      <c r="B51" s="5" t="s">
        <v>90</v>
      </c>
      <c r="C51" s="31">
        <v>1497.45</v>
      </c>
      <c r="D51" s="31">
        <v>1497.43759</v>
      </c>
    </row>
    <row r="52" spans="1:4" x14ac:dyDescent="0.3">
      <c r="A52" s="4">
        <v>4</v>
      </c>
      <c r="B52" s="5" t="s">
        <v>44</v>
      </c>
      <c r="C52" s="31">
        <v>1715.45</v>
      </c>
      <c r="D52" s="31">
        <v>1640.7501999999999</v>
      </c>
    </row>
    <row r="53" spans="1:4" x14ac:dyDescent="0.3">
      <c r="A53" s="4">
        <v>5</v>
      </c>
      <c r="B53" s="5" t="s">
        <v>29</v>
      </c>
      <c r="C53" s="31">
        <v>274.3</v>
      </c>
      <c r="D53" s="31">
        <v>274.30723999999998</v>
      </c>
    </row>
    <row r="54" spans="1:4" x14ac:dyDescent="0.3">
      <c r="A54" s="4">
        <v>6</v>
      </c>
      <c r="B54" s="5" t="s">
        <v>30</v>
      </c>
      <c r="C54" s="31">
        <v>1061.1500000000001</v>
      </c>
      <c r="D54" s="31">
        <v>1061.1934200000001</v>
      </c>
    </row>
    <row r="55" spans="1:4" x14ac:dyDescent="0.3">
      <c r="A55" s="4">
        <v>7</v>
      </c>
      <c r="B55" s="5" t="s">
        <v>31</v>
      </c>
      <c r="C55" s="31">
        <v>475</v>
      </c>
      <c r="D55" s="31">
        <v>475</v>
      </c>
    </row>
    <row r="56" spans="1:4" x14ac:dyDescent="0.3">
      <c r="A56" s="4">
        <v>8</v>
      </c>
      <c r="B56" s="5" t="s">
        <v>32</v>
      </c>
      <c r="C56" s="31">
        <v>1293.45</v>
      </c>
      <c r="D56" s="31">
        <v>1293.45</v>
      </c>
    </row>
    <row r="57" spans="1:4" ht="17.399999999999999" x14ac:dyDescent="0.3">
      <c r="A57" s="13"/>
      <c r="B57" s="14" t="s">
        <v>22</v>
      </c>
      <c r="C57" s="15">
        <f>C49+C50+C51+C52+C53+C54+C55+C56</f>
        <v>7034.7500000000009</v>
      </c>
      <c r="D57" s="15">
        <f>D49+D50+D51+D52+D53+D54+D55+D56</f>
        <v>6960.0884500000002</v>
      </c>
    </row>
    <row r="58" spans="1:4" x14ac:dyDescent="0.35">
      <c r="A58" s="1"/>
      <c r="B58" s="1"/>
      <c r="C58" s="1"/>
    </row>
    <row r="59" spans="1:4" x14ac:dyDescent="0.35">
      <c r="A59" s="1"/>
      <c r="B59" s="1"/>
      <c r="C59" s="1"/>
      <c r="D59" s="1" t="s">
        <v>33</v>
      </c>
    </row>
    <row r="60" spans="1:4" ht="40.5" customHeight="1" x14ac:dyDescent="0.3">
      <c r="A60" s="25" t="s">
        <v>85</v>
      </c>
      <c r="B60" s="25"/>
      <c r="C60" s="25"/>
      <c r="D60" s="25"/>
    </row>
    <row r="61" spans="1:4" x14ac:dyDescent="0.35">
      <c r="A61" s="1"/>
      <c r="B61" s="1"/>
      <c r="C61" s="1"/>
      <c r="D61" s="2" t="s">
        <v>74</v>
      </c>
    </row>
    <row r="62" spans="1:4" ht="36" x14ac:dyDescent="0.3">
      <c r="A62" s="3" t="s">
        <v>3</v>
      </c>
      <c r="B62" s="3" t="s">
        <v>4</v>
      </c>
      <c r="C62" s="3" t="s">
        <v>5</v>
      </c>
      <c r="D62" s="3" t="s">
        <v>6</v>
      </c>
    </row>
    <row r="63" spans="1:4" x14ac:dyDescent="0.3">
      <c r="A63" s="3">
        <v>1</v>
      </c>
      <c r="B63" s="5" t="s">
        <v>34</v>
      </c>
      <c r="C63" s="31">
        <v>1250.5999999999999</v>
      </c>
      <c r="D63" s="31">
        <v>1250.60022</v>
      </c>
    </row>
    <row r="64" spans="1:4" x14ac:dyDescent="0.3">
      <c r="A64" s="3">
        <v>2</v>
      </c>
      <c r="B64" s="5" t="s">
        <v>39</v>
      </c>
      <c r="C64" s="31">
        <v>341.6</v>
      </c>
      <c r="D64" s="31">
        <v>341.63499999999999</v>
      </c>
    </row>
    <row r="65" spans="1:4" x14ac:dyDescent="0.3">
      <c r="A65" s="3">
        <v>3</v>
      </c>
      <c r="B65" s="5" t="s">
        <v>40</v>
      </c>
      <c r="C65" s="31">
        <v>624</v>
      </c>
      <c r="D65" s="31">
        <v>623.96033999999997</v>
      </c>
    </row>
    <row r="66" spans="1:4" x14ac:dyDescent="0.3">
      <c r="A66" s="3">
        <v>4</v>
      </c>
      <c r="B66" s="5" t="s">
        <v>41</v>
      </c>
      <c r="C66" s="31">
        <v>1194.2</v>
      </c>
      <c r="D66" s="31">
        <v>1194.1750999999999</v>
      </c>
    </row>
    <row r="67" spans="1:4" x14ac:dyDescent="0.3">
      <c r="A67" s="3">
        <v>5</v>
      </c>
      <c r="B67" s="5" t="s">
        <v>26</v>
      </c>
      <c r="C67" s="31">
        <v>362.6</v>
      </c>
      <c r="D67" s="31">
        <v>362.60579999999999</v>
      </c>
    </row>
    <row r="68" spans="1:4" x14ac:dyDescent="0.3">
      <c r="A68" s="3">
        <v>6</v>
      </c>
      <c r="B68" s="5" t="s">
        <v>42</v>
      </c>
      <c r="C68" s="31">
        <v>427.4</v>
      </c>
      <c r="D68" s="31">
        <v>427.38</v>
      </c>
    </row>
    <row r="69" spans="1:4" x14ac:dyDescent="0.3">
      <c r="A69" s="3">
        <v>7</v>
      </c>
      <c r="B69" s="5" t="s">
        <v>27</v>
      </c>
      <c r="C69" s="31">
        <v>116.8</v>
      </c>
      <c r="D69" s="31">
        <v>116.79179999999999</v>
      </c>
    </row>
    <row r="70" spans="1:4" x14ac:dyDescent="0.3">
      <c r="A70" s="3">
        <v>8</v>
      </c>
      <c r="B70" s="5" t="s">
        <v>43</v>
      </c>
      <c r="C70" s="31">
        <v>1477.4</v>
      </c>
      <c r="D70" s="31">
        <v>1477.38</v>
      </c>
    </row>
    <row r="71" spans="1:4" x14ac:dyDescent="0.3">
      <c r="A71" s="3">
        <v>9</v>
      </c>
      <c r="B71" s="5" t="s">
        <v>44</v>
      </c>
      <c r="C71" s="31">
        <v>581</v>
      </c>
      <c r="D71" s="31">
        <v>581.04</v>
      </c>
    </row>
    <row r="72" spans="1:4" x14ac:dyDescent="0.3">
      <c r="A72" s="3">
        <v>10</v>
      </c>
      <c r="B72" s="5" t="s">
        <v>28</v>
      </c>
      <c r="C72" s="31">
        <v>1746.5</v>
      </c>
      <c r="D72" s="31">
        <v>1746.4681499999999</v>
      </c>
    </row>
    <row r="73" spans="1:4" x14ac:dyDescent="0.3">
      <c r="A73" s="3">
        <v>11</v>
      </c>
      <c r="B73" s="5" t="s">
        <v>29</v>
      </c>
      <c r="C73" s="31">
        <v>2388.1999999999998</v>
      </c>
      <c r="D73" s="31">
        <v>2388.1637000000001</v>
      </c>
    </row>
    <row r="74" spans="1:4" x14ac:dyDescent="0.3">
      <c r="A74" s="3">
        <v>12</v>
      </c>
      <c r="B74" s="5" t="s">
        <v>30</v>
      </c>
      <c r="C74" s="31">
        <v>294.39999999999998</v>
      </c>
      <c r="D74" s="31">
        <v>294.39999999999998</v>
      </c>
    </row>
    <row r="75" spans="1:4" x14ac:dyDescent="0.3">
      <c r="A75" s="3">
        <v>13</v>
      </c>
      <c r="B75" s="5" t="s">
        <v>31</v>
      </c>
      <c r="C75" s="31">
        <v>772.9</v>
      </c>
      <c r="D75" s="31">
        <v>772.94</v>
      </c>
    </row>
    <row r="76" spans="1:4" x14ac:dyDescent="0.3">
      <c r="A76" s="3">
        <v>14</v>
      </c>
      <c r="B76" s="5" t="s">
        <v>32</v>
      </c>
      <c r="C76" s="31">
        <v>758.75</v>
      </c>
      <c r="D76" s="31">
        <v>758.78944000000001</v>
      </c>
    </row>
    <row r="77" spans="1:4" x14ac:dyDescent="0.3">
      <c r="A77" s="3">
        <v>15</v>
      </c>
      <c r="B77" s="5" t="s">
        <v>35</v>
      </c>
      <c r="C77" s="31">
        <v>399.95</v>
      </c>
      <c r="D77" s="31">
        <v>399.99540000000002</v>
      </c>
    </row>
    <row r="78" spans="1:4" ht="17.399999999999999" x14ac:dyDescent="0.3">
      <c r="A78" s="13"/>
      <c r="B78" s="14" t="s">
        <v>22</v>
      </c>
      <c r="C78" s="15">
        <f>C64+C66+C67+C68+C70+C71+C77+C63+C65+C69+C72+C73+C74+C75+C76</f>
        <v>12736.3</v>
      </c>
      <c r="D78" s="15">
        <f>D64+D66+D67+D68+D70+D71+D77+D63+D65+D69+D72+D73+D74+D75+D76</f>
        <v>12736.324950000002</v>
      </c>
    </row>
    <row r="79" spans="1:4" x14ac:dyDescent="0.35">
      <c r="A79" s="1"/>
      <c r="B79" s="1"/>
      <c r="C79" s="1"/>
      <c r="D79" s="1"/>
    </row>
    <row r="80" spans="1:4" x14ac:dyDescent="0.35">
      <c r="A80" s="1"/>
      <c r="B80" s="1"/>
      <c r="C80" s="1"/>
      <c r="D80" s="1" t="s">
        <v>36</v>
      </c>
    </row>
    <row r="81" spans="1:4" ht="50.25" customHeight="1" x14ac:dyDescent="0.3">
      <c r="A81" s="27" t="s">
        <v>38</v>
      </c>
      <c r="B81" s="27"/>
      <c r="C81" s="27"/>
      <c r="D81" s="27"/>
    </row>
    <row r="82" spans="1:4" x14ac:dyDescent="0.35">
      <c r="A82" s="1"/>
      <c r="B82" s="1"/>
      <c r="C82" s="1"/>
      <c r="D82" s="2" t="s">
        <v>2</v>
      </c>
    </row>
    <row r="83" spans="1:4" ht="36" x14ac:dyDescent="0.3">
      <c r="A83" s="3" t="s">
        <v>3</v>
      </c>
      <c r="B83" s="3" t="s">
        <v>4</v>
      </c>
      <c r="C83" s="3" t="s">
        <v>5</v>
      </c>
      <c r="D83" s="3" t="s">
        <v>6</v>
      </c>
    </row>
    <row r="84" spans="1:4" x14ac:dyDescent="0.3">
      <c r="A84" s="4">
        <v>1</v>
      </c>
      <c r="B84" s="5" t="s">
        <v>34</v>
      </c>
      <c r="C84" s="31">
        <v>186.4</v>
      </c>
      <c r="D84" s="31">
        <v>186.4</v>
      </c>
    </row>
    <row r="85" spans="1:4" x14ac:dyDescent="0.3">
      <c r="A85" s="4">
        <v>2</v>
      </c>
      <c r="B85" s="5" t="s">
        <v>39</v>
      </c>
      <c r="C85" s="31">
        <v>192.125</v>
      </c>
      <c r="D85" s="31">
        <v>192.125</v>
      </c>
    </row>
    <row r="86" spans="1:4" x14ac:dyDescent="0.3">
      <c r="A86" s="4">
        <v>3</v>
      </c>
      <c r="B86" s="5" t="s">
        <v>40</v>
      </c>
      <c r="C86" s="31">
        <v>470.9</v>
      </c>
      <c r="D86" s="31">
        <v>470.9</v>
      </c>
    </row>
    <row r="87" spans="1:4" x14ac:dyDescent="0.3">
      <c r="A87" s="4">
        <v>4</v>
      </c>
      <c r="B87" s="5" t="s">
        <v>41</v>
      </c>
      <c r="C87" s="31">
        <v>231.6</v>
      </c>
      <c r="D87" s="31">
        <v>231.6</v>
      </c>
    </row>
    <row r="88" spans="1:4" x14ac:dyDescent="0.3">
      <c r="A88" s="4">
        <v>5</v>
      </c>
      <c r="B88" s="5" t="s">
        <v>26</v>
      </c>
      <c r="C88" s="31">
        <v>235.4</v>
      </c>
      <c r="D88" s="31">
        <v>235.4</v>
      </c>
    </row>
    <row r="89" spans="1:4" x14ac:dyDescent="0.3">
      <c r="A89" s="4">
        <v>6</v>
      </c>
      <c r="B89" s="5" t="s">
        <v>42</v>
      </c>
      <c r="C89" s="31">
        <v>185.4</v>
      </c>
      <c r="D89" s="31">
        <v>185.4</v>
      </c>
    </row>
    <row r="90" spans="1:4" x14ac:dyDescent="0.3">
      <c r="A90" s="4">
        <v>7</v>
      </c>
      <c r="B90" s="5" t="s">
        <v>27</v>
      </c>
      <c r="C90" s="31">
        <v>450.9</v>
      </c>
      <c r="D90" s="31">
        <v>450.9</v>
      </c>
    </row>
    <row r="91" spans="1:4" x14ac:dyDescent="0.3">
      <c r="A91" s="4">
        <v>8</v>
      </c>
      <c r="B91" s="5" t="s">
        <v>43</v>
      </c>
      <c r="C91" s="31">
        <v>450.9</v>
      </c>
      <c r="D91" s="31">
        <v>450.9</v>
      </c>
    </row>
    <row r="92" spans="1:4" x14ac:dyDescent="0.3">
      <c r="A92" s="4">
        <v>9</v>
      </c>
      <c r="B92" s="5" t="s">
        <v>44</v>
      </c>
      <c r="C92" s="31">
        <v>470.9</v>
      </c>
      <c r="D92" s="31">
        <v>470.9</v>
      </c>
    </row>
    <row r="93" spans="1:4" x14ac:dyDescent="0.3">
      <c r="A93" s="4">
        <v>10</v>
      </c>
      <c r="B93" s="5" t="s">
        <v>28</v>
      </c>
      <c r="C93" s="31">
        <v>245.4</v>
      </c>
      <c r="D93" s="31">
        <v>245.4</v>
      </c>
    </row>
    <row r="94" spans="1:4" x14ac:dyDescent="0.3">
      <c r="A94" s="4">
        <v>11</v>
      </c>
      <c r="B94" s="5" t="s">
        <v>29</v>
      </c>
      <c r="C94" s="31">
        <v>450.9</v>
      </c>
      <c r="D94" s="31">
        <v>450.9</v>
      </c>
    </row>
    <row r="95" spans="1:4" x14ac:dyDescent="0.3">
      <c r="A95" s="4">
        <v>12</v>
      </c>
      <c r="B95" s="5" t="s">
        <v>30</v>
      </c>
      <c r="C95" s="31">
        <v>225.5</v>
      </c>
      <c r="D95" s="31">
        <v>225.5</v>
      </c>
    </row>
    <row r="96" spans="1:4" x14ac:dyDescent="0.3">
      <c r="A96" s="4">
        <v>13</v>
      </c>
      <c r="B96" s="5" t="s">
        <v>31</v>
      </c>
      <c r="C96" s="31">
        <v>338.17500000000001</v>
      </c>
      <c r="D96" s="31">
        <v>338.17500000000001</v>
      </c>
    </row>
    <row r="97" spans="1:4" x14ac:dyDescent="0.3">
      <c r="A97" s="4">
        <v>14</v>
      </c>
      <c r="B97" s="5" t="s">
        <v>32</v>
      </c>
      <c r="C97" s="31">
        <v>235.5</v>
      </c>
      <c r="D97" s="31">
        <v>235.5</v>
      </c>
    </row>
    <row r="98" spans="1:4" x14ac:dyDescent="0.3">
      <c r="A98" s="4">
        <v>15</v>
      </c>
      <c r="B98" s="5" t="s">
        <v>35</v>
      </c>
      <c r="C98" s="31">
        <v>235.5</v>
      </c>
      <c r="D98" s="31">
        <v>235.5</v>
      </c>
    </row>
    <row r="99" spans="1:4" ht="17.399999999999999" x14ac:dyDescent="0.3">
      <c r="A99" s="13"/>
      <c r="B99" s="14" t="s">
        <v>22</v>
      </c>
      <c r="C99" s="15">
        <f>C84+C85+C86+C87+C88+C89+C90+C91+C92+C93+C94+C95+C96+C97+C98</f>
        <v>4605.5</v>
      </c>
      <c r="D99" s="15">
        <f>D84+D85+D86+D87+D88+D89+D90+D91+D92+D93+D94+D95+D96+D97+D98</f>
        <v>4605.5</v>
      </c>
    </row>
    <row r="106" spans="1:4" x14ac:dyDescent="0.35">
      <c r="A106" s="1"/>
      <c r="B106" s="1"/>
      <c r="C106" s="1"/>
      <c r="D106" s="1" t="s">
        <v>37</v>
      </c>
    </row>
    <row r="107" spans="1:4" ht="34.5" customHeight="1" x14ac:dyDescent="0.3">
      <c r="A107" s="25" t="s">
        <v>46</v>
      </c>
      <c r="B107" s="25"/>
      <c r="C107" s="25"/>
      <c r="D107" s="25"/>
    </row>
    <row r="108" spans="1:4" x14ac:dyDescent="0.35">
      <c r="A108" s="1"/>
      <c r="B108" s="1"/>
      <c r="C108" s="1"/>
      <c r="D108" s="2" t="s">
        <v>2</v>
      </c>
    </row>
    <row r="109" spans="1:4" ht="36" x14ac:dyDescent="0.3">
      <c r="A109" s="3" t="s">
        <v>3</v>
      </c>
      <c r="B109" s="3" t="s">
        <v>4</v>
      </c>
      <c r="C109" s="3" t="s">
        <v>5</v>
      </c>
      <c r="D109" s="3" t="s">
        <v>6</v>
      </c>
    </row>
    <row r="110" spans="1:4" x14ac:dyDescent="0.3">
      <c r="A110" s="3">
        <v>1</v>
      </c>
      <c r="B110" s="16" t="s">
        <v>34</v>
      </c>
      <c r="C110" s="20">
        <v>177.66800000000001</v>
      </c>
      <c r="D110" s="20">
        <v>177.66800000000001</v>
      </c>
    </row>
    <row r="111" spans="1:4" x14ac:dyDescent="0.3">
      <c r="A111" s="3"/>
      <c r="B111" s="16" t="s">
        <v>39</v>
      </c>
      <c r="C111" s="20">
        <v>159.4</v>
      </c>
      <c r="D111" s="20">
        <v>159.4</v>
      </c>
    </row>
    <row r="112" spans="1:4" x14ac:dyDescent="0.3">
      <c r="A112" s="3"/>
      <c r="B112" s="16" t="s">
        <v>40</v>
      </c>
      <c r="C112" s="20">
        <v>159</v>
      </c>
      <c r="D112" s="20">
        <v>159</v>
      </c>
    </row>
    <row r="113" spans="1:4" x14ac:dyDescent="0.3">
      <c r="A113" s="3">
        <v>2</v>
      </c>
      <c r="B113" s="16" t="s">
        <v>41</v>
      </c>
      <c r="C113" s="20">
        <v>100</v>
      </c>
      <c r="D113" s="20">
        <v>100</v>
      </c>
    </row>
    <row r="114" spans="1:4" x14ac:dyDescent="0.3">
      <c r="A114" s="3">
        <v>3</v>
      </c>
      <c r="B114" s="16" t="s">
        <v>26</v>
      </c>
      <c r="C114" s="20">
        <v>2128.9</v>
      </c>
      <c r="D114" s="20">
        <v>2128.9</v>
      </c>
    </row>
    <row r="115" spans="1:4" x14ac:dyDescent="0.3">
      <c r="A115" s="3">
        <v>4</v>
      </c>
      <c r="B115" s="16" t="s">
        <v>42</v>
      </c>
      <c r="C115" s="20">
        <v>50</v>
      </c>
      <c r="D115" s="20">
        <v>50</v>
      </c>
    </row>
    <row r="116" spans="1:4" x14ac:dyDescent="0.3">
      <c r="A116" s="3">
        <v>5</v>
      </c>
      <c r="B116" s="16" t="s">
        <v>27</v>
      </c>
      <c r="C116" s="20">
        <v>72.5</v>
      </c>
      <c r="D116" s="20">
        <v>72.5</v>
      </c>
    </row>
    <row r="117" spans="1:4" x14ac:dyDescent="0.3">
      <c r="A117" s="3">
        <v>6</v>
      </c>
      <c r="B117" s="16" t="s">
        <v>43</v>
      </c>
      <c r="C117" s="20">
        <v>50</v>
      </c>
      <c r="D117" s="20">
        <v>50</v>
      </c>
    </row>
    <row r="118" spans="1:4" x14ac:dyDescent="0.3">
      <c r="A118" s="3">
        <v>7</v>
      </c>
      <c r="B118" s="16" t="s">
        <v>44</v>
      </c>
      <c r="C118" s="20">
        <v>200</v>
      </c>
      <c r="D118" s="20">
        <v>200</v>
      </c>
    </row>
    <row r="119" spans="1:4" x14ac:dyDescent="0.3">
      <c r="A119" s="3">
        <v>8</v>
      </c>
      <c r="B119" s="16" t="s">
        <v>28</v>
      </c>
      <c r="C119" s="20">
        <v>200</v>
      </c>
      <c r="D119" s="20">
        <v>200</v>
      </c>
    </row>
    <row r="120" spans="1:4" x14ac:dyDescent="0.3">
      <c r="A120" s="3">
        <v>9</v>
      </c>
      <c r="B120" s="16" t="s">
        <v>29</v>
      </c>
      <c r="C120" s="20">
        <v>193.197</v>
      </c>
      <c r="D120" s="20">
        <v>193.197</v>
      </c>
    </row>
    <row r="121" spans="1:4" x14ac:dyDescent="0.3">
      <c r="A121" s="4">
        <v>10</v>
      </c>
      <c r="B121" s="5" t="s">
        <v>30</v>
      </c>
      <c r="C121" s="9">
        <v>60</v>
      </c>
      <c r="D121" s="9">
        <v>60</v>
      </c>
    </row>
    <row r="122" spans="1:4" x14ac:dyDescent="0.3">
      <c r="A122" s="4">
        <v>11</v>
      </c>
      <c r="B122" s="5" t="s">
        <v>31</v>
      </c>
      <c r="C122" s="9">
        <v>67.349999999999994</v>
      </c>
      <c r="D122" s="9">
        <v>67.349999999999994</v>
      </c>
    </row>
    <row r="123" spans="1:4" x14ac:dyDescent="0.3">
      <c r="A123" s="4">
        <v>12</v>
      </c>
      <c r="B123" s="5" t="s">
        <v>32</v>
      </c>
      <c r="C123" s="9">
        <v>100</v>
      </c>
      <c r="D123" s="9">
        <v>100</v>
      </c>
    </row>
    <row r="124" spans="1:4" x14ac:dyDescent="0.3">
      <c r="A124" s="4">
        <v>13</v>
      </c>
      <c r="B124" s="5" t="s">
        <v>35</v>
      </c>
      <c r="C124" s="9">
        <v>50</v>
      </c>
      <c r="D124" s="9">
        <v>50</v>
      </c>
    </row>
    <row r="125" spans="1:4" ht="17.399999999999999" x14ac:dyDescent="0.3">
      <c r="A125" s="13"/>
      <c r="B125" s="14" t="s">
        <v>22</v>
      </c>
      <c r="C125" s="15">
        <f>C110+C113+C114+C115+C116+C117+C118+C119+C120+C121+C122+C123+C124+C111+C112</f>
        <v>3768.0150000000003</v>
      </c>
      <c r="D125" s="15">
        <f>D110+D113+D114+D115+D116+D117+D118+D119+D120+D121+D122+D123+D124+D111+D112</f>
        <v>3768.0150000000003</v>
      </c>
    </row>
    <row r="126" spans="1:4" ht="17.399999999999999" x14ac:dyDescent="0.3">
      <c r="A126" s="17"/>
      <c r="B126" s="18"/>
      <c r="C126" s="19"/>
      <c r="D126" s="19"/>
    </row>
    <row r="127" spans="1:4" x14ac:dyDescent="0.35">
      <c r="A127" s="1"/>
      <c r="B127" s="1"/>
      <c r="C127" s="1"/>
      <c r="D127" s="1" t="s">
        <v>45</v>
      </c>
    </row>
    <row r="128" spans="1:4" ht="63.75" customHeight="1" x14ac:dyDescent="0.3">
      <c r="A128" s="25" t="s">
        <v>48</v>
      </c>
      <c r="B128" s="25"/>
      <c r="C128" s="25"/>
      <c r="D128" s="25"/>
    </row>
    <row r="129" spans="1:4" x14ac:dyDescent="0.35">
      <c r="A129" s="1"/>
      <c r="B129" s="1"/>
      <c r="C129" s="1"/>
      <c r="D129" s="2" t="s">
        <v>2</v>
      </c>
    </row>
    <row r="130" spans="1:4" ht="36" x14ac:dyDescent="0.3">
      <c r="A130" s="3" t="s">
        <v>3</v>
      </c>
      <c r="B130" s="3" t="s">
        <v>4</v>
      </c>
      <c r="C130" s="3" t="s">
        <v>5</v>
      </c>
      <c r="D130" s="3" t="s">
        <v>6</v>
      </c>
    </row>
    <row r="131" spans="1:4" x14ac:dyDescent="0.3">
      <c r="A131" s="4">
        <v>1</v>
      </c>
      <c r="B131" s="5" t="s">
        <v>34</v>
      </c>
      <c r="C131" s="30">
        <v>16.5</v>
      </c>
      <c r="D131" s="30">
        <v>0</v>
      </c>
    </row>
    <row r="132" spans="1:4" x14ac:dyDescent="0.3">
      <c r="A132" s="4">
        <v>2</v>
      </c>
      <c r="B132" s="5" t="s">
        <v>39</v>
      </c>
      <c r="C132" s="30">
        <v>15.4</v>
      </c>
      <c r="D132" s="30">
        <v>0</v>
      </c>
    </row>
    <row r="133" spans="1:4" x14ac:dyDescent="0.3">
      <c r="A133" s="4">
        <v>3</v>
      </c>
      <c r="B133" s="5" t="s">
        <v>40</v>
      </c>
      <c r="C133" s="30">
        <v>210.9</v>
      </c>
      <c r="D133" s="30">
        <v>210.9</v>
      </c>
    </row>
    <row r="134" spans="1:4" x14ac:dyDescent="0.3">
      <c r="A134" s="4">
        <v>4</v>
      </c>
      <c r="B134" s="5" t="s">
        <v>41</v>
      </c>
      <c r="C134" s="30">
        <v>44</v>
      </c>
      <c r="D134" s="30">
        <v>44</v>
      </c>
    </row>
    <row r="135" spans="1:4" x14ac:dyDescent="0.3">
      <c r="A135" s="4">
        <v>5</v>
      </c>
      <c r="B135" s="5" t="s">
        <v>26</v>
      </c>
      <c r="C135" s="30">
        <v>22.8</v>
      </c>
      <c r="D135" s="30">
        <v>0</v>
      </c>
    </row>
    <row r="136" spans="1:4" x14ac:dyDescent="0.3">
      <c r="A136" s="4">
        <v>6</v>
      </c>
      <c r="B136" s="5" t="s">
        <v>42</v>
      </c>
      <c r="C136" s="30">
        <v>16.2</v>
      </c>
      <c r="D136" s="30">
        <v>0</v>
      </c>
    </row>
    <row r="137" spans="1:4" x14ac:dyDescent="0.3">
      <c r="A137" s="4">
        <v>7</v>
      </c>
      <c r="B137" s="5" t="s">
        <v>27</v>
      </c>
      <c r="C137" s="30">
        <v>32.799999999999997</v>
      </c>
      <c r="D137" s="30">
        <v>0</v>
      </c>
    </row>
    <row r="138" spans="1:4" x14ac:dyDescent="0.3">
      <c r="A138" s="4">
        <v>8</v>
      </c>
      <c r="B138" s="5" t="s">
        <v>44</v>
      </c>
      <c r="C138" s="30">
        <v>69.3</v>
      </c>
      <c r="D138" s="30">
        <v>69.3</v>
      </c>
    </row>
    <row r="139" spans="1:4" x14ac:dyDescent="0.3">
      <c r="A139" s="4">
        <v>9</v>
      </c>
      <c r="B139" s="5" t="s">
        <v>28</v>
      </c>
      <c r="C139" s="30">
        <v>18.5</v>
      </c>
      <c r="D139" s="30">
        <v>0</v>
      </c>
    </row>
    <row r="140" spans="1:4" x14ac:dyDescent="0.3">
      <c r="A140" s="4">
        <v>10</v>
      </c>
      <c r="B140" s="5" t="s">
        <v>29</v>
      </c>
      <c r="C140" s="30">
        <v>406</v>
      </c>
      <c r="D140" s="30">
        <v>406</v>
      </c>
    </row>
    <row r="141" spans="1:4" x14ac:dyDescent="0.3">
      <c r="A141" s="4">
        <v>11</v>
      </c>
      <c r="B141" s="5" t="s">
        <v>30</v>
      </c>
      <c r="C141" s="30">
        <v>25</v>
      </c>
      <c r="D141" s="30">
        <v>20.8</v>
      </c>
    </row>
    <row r="142" spans="1:4" x14ac:dyDescent="0.3">
      <c r="A142" s="4">
        <v>12</v>
      </c>
      <c r="B142" s="5" t="s">
        <v>31</v>
      </c>
      <c r="C142" s="30">
        <v>41.7</v>
      </c>
      <c r="D142" s="30">
        <v>0</v>
      </c>
    </row>
    <row r="143" spans="1:4" x14ac:dyDescent="0.3">
      <c r="A143" s="4">
        <v>13</v>
      </c>
      <c r="B143" s="5" t="s">
        <v>32</v>
      </c>
      <c r="C143" s="30">
        <v>21.3</v>
      </c>
      <c r="D143" s="30">
        <v>0</v>
      </c>
    </row>
    <row r="144" spans="1:4" x14ac:dyDescent="0.3">
      <c r="A144" s="4">
        <v>14</v>
      </c>
      <c r="B144" s="5" t="s">
        <v>35</v>
      </c>
      <c r="C144" s="30">
        <v>16.899999999999999</v>
      </c>
      <c r="D144" s="30">
        <v>0</v>
      </c>
    </row>
    <row r="145" spans="1:4" ht="17.399999999999999" x14ac:dyDescent="0.3">
      <c r="A145" s="13"/>
      <c r="B145" s="14" t="s">
        <v>22</v>
      </c>
      <c r="C145" s="15">
        <f>C131+C132+C133+C134+C135+C144+C136+C137+C138+C139+C140+C141+C142+C143</f>
        <v>957.3</v>
      </c>
      <c r="D145" s="15">
        <f>D131+D132+D133+D134+D135+D144+D136+D137+D138+D139+D140+D141+D142+D143</f>
        <v>751</v>
      </c>
    </row>
    <row r="147" spans="1:4" x14ac:dyDescent="0.35">
      <c r="A147" s="1"/>
      <c r="B147" s="1"/>
      <c r="C147" s="1"/>
      <c r="D147" s="1" t="s">
        <v>47</v>
      </c>
    </row>
    <row r="148" spans="1:4" ht="55.2" customHeight="1" x14ac:dyDescent="0.3">
      <c r="A148" s="25" t="s">
        <v>50</v>
      </c>
      <c r="B148" s="25"/>
      <c r="C148" s="25"/>
      <c r="D148" s="25"/>
    </row>
    <row r="149" spans="1:4" x14ac:dyDescent="0.35">
      <c r="A149" s="1"/>
      <c r="B149" s="1"/>
      <c r="C149" s="1"/>
      <c r="D149" s="2" t="s">
        <v>2</v>
      </c>
    </row>
    <row r="150" spans="1:4" ht="36" x14ac:dyDescent="0.3">
      <c r="A150" s="3" t="s">
        <v>3</v>
      </c>
      <c r="B150" s="3" t="s">
        <v>4</v>
      </c>
      <c r="C150" s="3" t="s">
        <v>5</v>
      </c>
      <c r="D150" s="3" t="s">
        <v>6</v>
      </c>
    </row>
    <row r="151" spans="1:4" x14ac:dyDescent="0.3">
      <c r="A151" s="4">
        <v>1</v>
      </c>
      <c r="B151" s="5" t="s">
        <v>34</v>
      </c>
      <c r="C151" s="30">
        <v>230.7</v>
      </c>
      <c r="D151" s="30">
        <v>217.1</v>
      </c>
    </row>
    <row r="152" spans="1:4" x14ac:dyDescent="0.3">
      <c r="A152" s="4">
        <v>2</v>
      </c>
      <c r="B152" s="5" t="s">
        <v>39</v>
      </c>
      <c r="C152" s="30">
        <v>189.6</v>
      </c>
      <c r="D152" s="30">
        <v>76</v>
      </c>
    </row>
    <row r="153" spans="1:4" x14ac:dyDescent="0.3">
      <c r="A153" s="4">
        <v>3</v>
      </c>
      <c r="B153" s="5" t="s">
        <v>40</v>
      </c>
      <c r="C153" s="30">
        <v>651.6</v>
      </c>
      <c r="D153" s="30">
        <v>651.6</v>
      </c>
    </row>
    <row r="154" spans="1:4" x14ac:dyDescent="0.3">
      <c r="A154" s="4">
        <v>4</v>
      </c>
      <c r="B154" s="5" t="s">
        <v>41</v>
      </c>
      <c r="C154" s="30">
        <v>355.85</v>
      </c>
      <c r="D154" s="30">
        <v>268.2</v>
      </c>
    </row>
    <row r="155" spans="1:4" x14ac:dyDescent="0.3">
      <c r="A155" s="4">
        <v>5</v>
      </c>
      <c r="B155" s="5" t="s">
        <v>26</v>
      </c>
      <c r="C155" s="30">
        <v>437.95</v>
      </c>
      <c r="D155" s="30">
        <v>437.95</v>
      </c>
    </row>
    <row r="156" spans="1:4" x14ac:dyDescent="0.3">
      <c r="A156" s="4">
        <v>6</v>
      </c>
      <c r="B156" s="5" t="s">
        <v>42</v>
      </c>
      <c r="C156" s="30">
        <v>168.9</v>
      </c>
      <c r="D156" s="30">
        <v>146.44999999999999</v>
      </c>
    </row>
    <row r="157" spans="1:4" x14ac:dyDescent="0.3">
      <c r="A157" s="4">
        <v>7</v>
      </c>
      <c r="B157" s="5" t="s">
        <v>27</v>
      </c>
      <c r="C157" s="30">
        <v>355.4</v>
      </c>
      <c r="D157" s="30">
        <v>264.99099999999999</v>
      </c>
    </row>
    <row r="158" spans="1:4" x14ac:dyDescent="0.3">
      <c r="A158" s="4">
        <v>8</v>
      </c>
      <c r="B158" s="5" t="s">
        <v>44</v>
      </c>
      <c r="C158" s="30">
        <v>793.61199999999997</v>
      </c>
      <c r="D158" s="30">
        <v>793.61199999999997</v>
      </c>
    </row>
    <row r="159" spans="1:4" x14ac:dyDescent="0.3">
      <c r="A159" s="4">
        <v>9</v>
      </c>
      <c r="B159" s="5" t="s">
        <v>28</v>
      </c>
      <c r="C159" s="30">
        <v>413.5</v>
      </c>
      <c r="D159" s="30">
        <v>413.5</v>
      </c>
    </row>
    <row r="160" spans="1:4" x14ac:dyDescent="0.3">
      <c r="A160" s="4">
        <v>10</v>
      </c>
      <c r="B160" s="5" t="s">
        <v>29</v>
      </c>
      <c r="C160" s="30">
        <v>490.1533</v>
      </c>
      <c r="D160" s="30">
        <v>490.15300000000002</v>
      </c>
    </row>
    <row r="161" spans="1:4" x14ac:dyDescent="0.3">
      <c r="A161" s="4">
        <v>11</v>
      </c>
      <c r="B161" s="5" t="s">
        <v>30</v>
      </c>
      <c r="C161" s="30">
        <v>323.89999999999998</v>
      </c>
      <c r="D161" s="30">
        <v>224.9</v>
      </c>
    </row>
    <row r="162" spans="1:4" x14ac:dyDescent="0.3">
      <c r="A162" s="4">
        <v>12</v>
      </c>
      <c r="B162" s="5" t="s">
        <v>31</v>
      </c>
      <c r="C162" s="30">
        <v>345.4</v>
      </c>
      <c r="D162" s="30">
        <v>345.4</v>
      </c>
    </row>
    <row r="163" spans="1:4" x14ac:dyDescent="0.3">
      <c r="A163" s="4">
        <v>13</v>
      </c>
      <c r="B163" s="5" t="s">
        <v>32</v>
      </c>
      <c r="C163" s="30">
        <v>306.7</v>
      </c>
      <c r="D163" s="30">
        <v>258</v>
      </c>
    </row>
    <row r="164" spans="1:4" x14ac:dyDescent="0.3">
      <c r="A164" s="4">
        <v>14</v>
      </c>
      <c r="B164" s="5" t="s">
        <v>35</v>
      </c>
      <c r="C164" s="30">
        <v>231.2</v>
      </c>
      <c r="D164" s="30">
        <v>221.47399999999999</v>
      </c>
    </row>
    <row r="165" spans="1:4" ht="17.399999999999999" x14ac:dyDescent="0.3">
      <c r="A165" s="13"/>
      <c r="B165" s="14" t="s">
        <v>22</v>
      </c>
      <c r="C165" s="15">
        <f>C151+C152+C153+C154+C155+C156+C157+C158+C159+C160+C161+C162+C163+C164</f>
        <v>5294.4652999999989</v>
      </c>
      <c r="D165" s="15">
        <f>D151+D152+D153+D154+D155+D156+D157+D158+D159+D160+D161+D162+D163+D164</f>
        <v>4809.3300000000008</v>
      </c>
    </row>
    <row r="167" spans="1:4" x14ac:dyDescent="0.35">
      <c r="A167" s="1"/>
      <c r="B167" s="1"/>
      <c r="C167" s="1"/>
      <c r="D167" s="1" t="s">
        <v>49</v>
      </c>
    </row>
    <row r="168" spans="1:4" ht="42" customHeight="1" x14ac:dyDescent="0.3">
      <c r="A168" s="25" t="s">
        <v>52</v>
      </c>
      <c r="B168" s="25"/>
      <c r="C168" s="25"/>
      <c r="D168" s="25"/>
    </row>
    <row r="169" spans="1:4" x14ac:dyDescent="0.35">
      <c r="A169" s="1"/>
      <c r="B169" s="1"/>
      <c r="C169" s="1"/>
      <c r="D169" s="2" t="s">
        <v>2</v>
      </c>
    </row>
    <row r="170" spans="1:4" ht="36" x14ac:dyDescent="0.3">
      <c r="A170" s="3" t="s">
        <v>3</v>
      </c>
      <c r="B170" s="3" t="s">
        <v>4</v>
      </c>
      <c r="C170" s="3" t="s">
        <v>5</v>
      </c>
      <c r="D170" s="3" t="s">
        <v>6</v>
      </c>
    </row>
    <row r="171" spans="1:4" x14ac:dyDescent="0.3">
      <c r="A171" s="4">
        <v>1</v>
      </c>
      <c r="B171" s="5" t="s">
        <v>34</v>
      </c>
      <c r="C171" s="30">
        <v>1</v>
      </c>
      <c r="D171" s="30">
        <v>1</v>
      </c>
    </row>
    <row r="172" spans="1:4" x14ac:dyDescent="0.3">
      <c r="A172" s="4">
        <v>2</v>
      </c>
      <c r="B172" s="5" t="s">
        <v>39</v>
      </c>
      <c r="C172" s="30">
        <v>0.9</v>
      </c>
      <c r="D172" s="30">
        <v>0.9</v>
      </c>
    </row>
    <row r="173" spans="1:4" x14ac:dyDescent="0.3">
      <c r="A173" s="4">
        <v>3</v>
      </c>
      <c r="B173" s="5" t="s">
        <v>40</v>
      </c>
      <c r="C173" s="30">
        <v>3.3</v>
      </c>
      <c r="D173" s="30">
        <v>3.3</v>
      </c>
    </row>
    <row r="174" spans="1:4" x14ac:dyDescent="0.3">
      <c r="A174" s="4">
        <v>4</v>
      </c>
      <c r="B174" s="5" t="s">
        <v>41</v>
      </c>
      <c r="C174" s="30">
        <v>1.6</v>
      </c>
      <c r="D174" s="30">
        <v>1.6</v>
      </c>
    </row>
    <row r="175" spans="1:4" x14ac:dyDescent="0.3">
      <c r="A175" s="4">
        <v>5</v>
      </c>
      <c r="B175" s="5" t="s">
        <v>26</v>
      </c>
      <c r="C175" s="30">
        <v>1.4</v>
      </c>
      <c r="D175" s="30">
        <v>1.4</v>
      </c>
    </row>
    <row r="176" spans="1:4" x14ac:dyDescent="0.3">
      <c r="A176" s="4">
        <v>6</v>
      </c>
      <c r="B176" s="5" t="s">
        <v>42</v>
      </c>
      <c r="C176" s="30">
        <v>1</v>
      </c>
      <c r="D176" s="30">
        <v>1</v>
      </c>
    </row>
    <row r="177" spans="1:4" x14ac:dyDescent="0.3">
      <c r="A177" s="4">
        <v>7</v>
      </c>
      <c r="B177" s="5" t="s">
        <v>27</v>
      </c>
      <c r="C177" s="30">
        <v>2</v>
      </c>
      <c r="D177" s="30">
        <v>2</v>
      </c>
    </row>
    <row r="178" spans="1:4" x14ac:dyDescent="0.3">
      <c r="A178" s="4">
        <v>8</v>
      </c>
      <c r="B178" s="5" t="s">
        <v>43</v>
      </c>
      <c r="C178" s="28">
        <v>0</v>
      </c>
      <c r="D178" s="28">
        <v>0</v>
      </c>
    </row>
    <row r="179" spans="1:4" x14ac:dyDescent="0.3">
      <c r="A179" s="4">
        <v>9</v>
      </c>
      <c r="B179" s="5" t="s">
        <v>44</v>
      </c>
      <c r="C179" s="30">
        <v>3.1</v>
      </c>
      <c r="D179" s="30">
        <v>3.1</v>
      </c>
    </row>
    <row r="180" spans="1:4" x14ac:dyDescent="0.3">
      <c r="A180" s="4">
        <v>10</v>
      </c>
      <c r="B180" s="5" t="s">
        <v>28</v>
      </c>
      <c r="C180" s="30">
        <v>1.1000000000000001</v>
      </c>
      <c r="D180" s="30">
        <v>1.1000000000000001</v>
      </c>
    </row>
    <row r="181" spans="1:4" x14ac:dyDescent="0.3">
      <c r="A181" s="4">
        <v>11</v>
      </c>
      <c r="B181" s="5" t="s">
        <v>29</v>
      </c>
      <c r="C181" s="30">
        <v>5.6</v>
      </c>
      <c r="D181" s="30">
        <v>5.6</v>
      </c>
    </row>
    <row r="182" spans="1:4" x14ac:dyDescent="0.3">
      <c r="A182" s="4">
        <v>12</v>
      </c>
      <c r="B182" s="5" t="s">
        <v>30</v>
      </c>
      <c r="C182" s="30">
        <v>1.5</v>
      </c>
      <c r="D182" s="30">
        <v>1.5</v>
      </c>
    </row>
    <row r="183" spans="1:4" x14ac:dyDescent="0.3">
      <c r="A183" s="4">
        <v>13</v>
      </c>
      <c r="B183" s="5" t="s">
        <v>31</v>
      </c>
      <c r="C183" s="30">
        <v>2.5</v>
      </c>
      <c r="D183" s="30">
        <v>2.5</v>
      </c>
    </row>
    <row r="184" spans="1:4" x14ac:dyDescent="0.3">
      <c r="A184" s="4">
        <v>14</v>
      </c>
      <c r="B184" s="5" t="s">
        <v>32</v>
      </c>
      <c r="C184" s="30">
        <v>1.3</v>
      </c>
      <c r="D184" s="30">
        <v>1.3</v>
      </c>
    </row>
    <row r="185" spans="1:4" x14ac:dyDescent="0.3">
      <c r="A185" s="4">
        <v>15</v>
      </c>
      <c r="B185" s="5" t="s">
        <v>35</v>
      </c>
      <c r="C185" s="30">
        <v>1</v>
      </c>
      <c r="D185" s="30">
        <v>1</v>
      </c>
    </row>
    <row r="186" spans="1:4" ht="17.399999999999999" x14ac:dyDescent="0.3">
      <c r="A186" s="13"/>
      <c r="B186" s="14" t="s">
        <v>22</v>
      </c>
      <c r="C186" s="15">
        <f>C171+C172+C174+C176+C179+C181+C183+C184+C185+C173+C175+C177+C178+C180+C182</f>
        <v>27.3</v>
      </c>
      <c r="D186" s="15">
        <f>D171+D172+D174+D176+D179+D181+D183+D184+D185+D173+D175+D177+D178+D180+D182</f>
        <v>27.3</v>
      </c>
    </row>
    <row r="188" spans="1:4" x14ac:dyDescent="0.35">
      <c r="A188" s="1"/>
      <c r="B188" s="1"/>
      <c r="C188" s="1"/>
      <c r="D188" s="1" t="s">
        <v>51</v>
      </c>
    </row>
    <row r="189" spans="1:4" ht="42.75" customHeight="1" x14ac:dyDescent="0.3">
      <c r="A189" s="25" t="s">
        <v>77</v>
      </c>
      <c r="B189" s="25"/>
      <c r="C189" s="25"/>
      <c r="D189" s="25"/>
    </row>
    <row r="190" spans="1:4" x14ac:dyDescent="0.35">
      <c r="A190" s="1"/>
      <c r="B190" s="1"/>
      <c r="C190" s="1"/>
      <c r="D190" s="2" t="s">
        <v>2</v>
      </c>
    </row>
    <row r="191" spans="1:4" ht="36" x14ac:dyDescent="0.3">
      <c r="A191" s="3" t="s">
        <v>3</v>
      </c>
      <c r="B191" s="3" t="s">
        <v>4</v>
      </c>
      <c r="C191" s="3" t="s">
        <v>5</v>
      </c>
      <c r="D191" s="3" t="s">
        <v>6</v>
      </c>
    </row>
    <row r="192" spans="1:4" x14ac:dyDescent="0.3">
      <c r="A192" s="3">
        <v>1</v>
      </c>
      <c r="B192" s="5" t="s">
        <v>39</v>
      </c>
      <c r="C192" s="30">
        <v>341.3</v>
      </c>
      <c r="D192" s="30">
        <v>341.3</v>
      </c>
    </row>
    <row r="193" spans="1:4" x14ac:dyDescent="0.3">
      <c r="A193" s="3">
        <v>2</v>
      </c>
      <c r="B193" s="5" t="s">
        <v>40</v>
      </c>
      <c r="C193" s="30">
        <v>1601.2</v>
      </c>
      <c r="D193" s="30">
        <v>1601.2</v>
      </c>
    </row>
    <row r="194" spans="1:4" x14ac:dyDescent="0.3">
      <c r="A194" s="3">
        <v>3</v>
      </c>
      <c r="B194" s="5" t="s">
        <v>41</v>
      </c>
      <c r="C194" s="30">
        <v>1474.2</v>
      </c>
      <c r="D194" s="30">
        <v>1474.2</v>
      </c>
    </row>
    <row r="195" spans="1:4" x14ac:dyDescent="0.3">
      <c r="A195" s="3">
        <v>4</v>
      </c>
      <c r="B195" s="5" t="s">
        <v>26</v>
      </c>
      <c r="C195" s="30">
        <v>752.4</v>
      </c>
      <c r="D195" s="30">
        <v>752.4</v>
      </c>
    </row>
    <row r="196" spans="1:4" x14ac:dyDescent="0.3">
      <c r="A196" s="3">
        <v>5</v>
      </c>
      <c r="B196" s="5" t="s">
        <v>42</v>
      </c>
      <c r="C196" s="30">
        <v>643.79999999999995</v>
      </c>
      <c r="D196" s="30">
        <v>643.79999999999995</v>
      </c>
    </row>
    <row r="197" spans="1:4" x14ac:dyDescent="0.3">
      <c r="A197" s="3">
        <v>6</v>
      </c>
      <c r="B197" s="5" t="s">
        <v>27</v>
      </c>
      <c r="C197" s="30">
        <v>584</v>
      </c>
      <c r="D197" s="30">
        <v>584</v>
      </c>
    </row>
    <row r="198" spans="1:4" x14ac:dyDescent="0.3">
      <c r="A198" s="3">
        <v>7</v>
      </c>
      <c r="B198" s="5" t="s">
        <v>43</v>
      </c>
      <c r="C198" s="30">
        <v>241.3</v>
      </c>
      <c r="D198" s="30">
        <v>241.3</v>
      </c>
    </row>
    <row r="199" spans="1:4" x14ac:dyDescent="0.3">
      <c r="A199" s="3">
        <v>8</v>
      </c>
      <c r="B199" s="5" t="s">
        <v>44</v>
      </c>
      <c r="C199" s="30">
        <v>736.1</v>
      </c>
      <c r="D199" s="30">
        <v>736.1</v>
      </c>
    </row>
    <row r="200" spans="1:4" x14ac:dyDescent="0.3">
      <c r="A200" s="3">
        <v>9</v>
      </c>
      <c r="B200" s="5" t="s">
        <v>28</v>
      </c>
      <c r="C200" s="30">
        <v>624.6</v>
      </c>
      <c r="D200" s="30">
        <v>624.6</v>
      </c>
    </row>
    <row r="201" spans="1:4" x14ac:dyDescent="0.3">
      <c r="A201" s="3">
        <v>10</v>
      </c>
      <c r="B201" s="5" t="s">
        <v>30</v>
      </c>
      <c r="C201" s="30">
        <v>699.9</v>
      </c>
      <c r="D201" s="30">
        <v>699.9</v>
      </c>
    </row>
    <row r="202" spans="1:4" x14ac:dyDescent="0.3">
      <c r="A202" s="3">
        <v>11</v>
      </c>
      <c r="B202" s="5" t="s">
        <v>31</v>
      </c>
      <c r="C202" s="30">
        <v>603.1</v>
      </c>
      <c r="D202" s="30">
        <v>603.1</v>
      </c>
    </row>
    <row r="203" spans="1:4" x14ac:dyDescent="0.3">
      <c r="A203" s="3">
        <v>12</v>
      </c>
      <c r="B203" s="5" t="s">
        <v>32</v>
      </c>
      <c r="C203" s="30">
        <v>187.8</v>
      </c>
      <c r="D203" s="30">
        <v>187.8</v>
      </c>
    </row>
    <row r="204" spans="1:4" x14ac:dyDescent="0.3">
      <c r="A204" s="3">
        <v>13</v>
      </c>
      <c r="B204" s="5" t="s">
        <v>35</v>
      </c>
      <c r="C204" s="30">
        <v>477</v>
      </c>
      <c r="D204" s="30">
        <v>477</v>
      </c>
    </row>
    <row r="205" spans="1:4" ht="17.399999999999999" x14ac:dyDescent="0.3">
      <c r="A205" s="13"/>
      <c r="B205" s="14" t="s">
        <v>22</v>
      </c>
      <c r="C205" s="15">
        <f>C192+C194+C197+C204+C195+C193+C199+C201+C203+C196+C198+C202+C200</f>
        <v>8966.7000000000007</v>
      </c>
      <c r="D205" s="15">
        <f>D192+D194+D197+D204+D195+D193+D199+D201+D203+D196+D198+D202+D200</f>
        <v>8966.7000000000007</v>
      </c>
    </row>
    <row r="214" spans="1:4" x14ac:dyDescent="0.35">
      <c r="A214" s="1"/>
      <c r="B214" s="1"/>
      <c r="C214" s="1"/>
      <c r="D214" s="1" t="s">
        <v>53</v>
      </c>
    </row>
    <row r="215" spans="1:4" ht="60.75" customHeight="1" x14ac:dyDescent="0.3">
      <c r="A215" s="25" t="s">
        <v>60</v>
      </c>
      <c r="B215" s="25"/>
      <c r="C215" s="25"/>
      <c r="D215" s="25"/>
    </row>
    <row r="216" spans="1:4" x14ac:dyDescent="0.35">
      <c r="A216" s="1"/>
      <c r="B216" s="1"/>
      <c r="C216" s="1"/>
      <c r="D216" s="2" t="s">
        <v>2</v>
      </c>
    </row>
    <row r="217" spans="1:4" ht="36" x14ac:dyDescent="0.3">
      <c r="A217" s="3" t="s">
        <v>3</v>
      </c>
      <c r="B217" s="3" t="s">
        <v>4</v>
      </c>
      <c r="C217" s="3" t="s">
        <v>5</v>
      </c>
      <c r="D217" s="3" t="s">
        <v>6</v>
      </c>
    </row>
    <row r="218" spans="1:4" x14ac:dyDescent="0.3">
      <c r="A218" s="3">
        <v>1</v>
      </c>
      <c r="B218" s="16" t="s">
        <v>34</v>
      </c>
      <c r="C218" s="30">
        <v>154.858</v>
      </c>
      <c r="D218" s="30">
        <v>154.858</v>
      </c>
    </row>
    <row r="219" spans="1:4" x14ac:dyDescent="0.3">
      <c r="A219" s="3">
        <v>2</v>
      </c>
      <c r="B219" s="16" t="s">
        <v>39</v>
      </c>
      <c r="C219" s="30">
        <v>158.38399999999999</v>
      </c>
      <c r="D219" s="30">
        <v>158.38399999999999</v>
      </c>
    </row>
    <row r="220" spans="1:4" x14ac:dyDescent="0.3">
      <c r="A220" s="3">
        <v>3</v>
      </c>
      <c r="B220" s="5" t="s">
        <v>41</v>
      </c>
      <c r="C220" s="30">
        <v>93.632499999999993</v>
      </c>
      <c r="D220" s="30">
        <v>93.632499999999993</v>
      </c>
    </row>
    <row r="221" spans="1:4" x14ac:dyDescent="0.3">
      <c r="A221" s="3">
        <v>4</v>
      </c>
      <c r="B221" s="5" t="s">
        <v>26</v>
      </c>
      <c r="C221" s="30">
        <v>199.8</v>
      </c>
      <c r="D221" s="30">
        <v>199.8</v>
      </c>
    </row>
    <row r="222" spans="1:4" x14ac:dyDescent="0.3">
      <c r="A222" s="3">
        <v>5</v>
      </c>
      <c r="B222" s="5" t="s">
        <v>42</v>
      </c>
      <c r="C222" s="30">
        <v>98.717470000000006</v>
      </c>
      <c r="D222" s="30">
        <v>98.717470000000006</v>
      </c>
    </row>
    <row r="223" spans="1:4" x14ac:dyDescent="0.3">
      <c r="A223" s="3">
        <v>6</v>
      </c>
      <c r="B223" s="5" t="s">
        <v>27</v>
      </c>
      <c r="C223" s="30">
        <v>40</v>
      </c>
      <c r="D223" s="30">
        <v>40</v>
      </c>
    </row>
    <row r="224" spans="1:4" x14ac:dyDescent="0.3">
      <c r="A224" s="3">
        <v>7</v>
      </c>
      <c r="B224" s="5" t="s">
        <v>43</v>
      </c>
      <c r="C224" s="30">
        <v>40</v>
      </c>
      <c r="D224" s="30">
        <v>40</v>
      </c>
    </row>
    <row r="225" spans="1:4" x14ac:dyDescent="0.3">
      <c r="A225" s="3">
        <v>8</v>
      </c>
      <c r="B225" s="5" t="s">
        <v>44</v>
      </c>
      <c r="C225" s="30">
        <v>319.89999999999998</v>
      </c>
      <c r="D225" s="30">
        <v>319.89999999999998</v>
      </c>
    </row>
    <row r="226" spans="1:4" x14ac:dyDescent="0.3">
      <c r="A226" s="3">
        <v>9</v>
      </c>
      <c r="B226" s="5" t="s">
        <v>28</v>
      </c>
      <c r="C226" s="30">
        <v>281.26799999999997</v>
      </c>
      <c r="D226" s="30">
        <v>281.26799999999997</v>
      </c>
    </row>
    <row r="227" spans="1:4" x14ac:dyDescent="0.3">
      <c r="A227" s="3">
        <v>10</v>
      </c>
      <c r="B227" s="5" t="s">
        <v>29</v>
      </c>
      <c r="C227" s="30">
        <v>90</v>
      </c>
      <c r="D227" s="30">
        <v>90</v>
      </c>
    </row>
    <row r="228" spans="1:4" x14ac:dyDescent="0.3">
      <c r="A228" s="3">
        <v>11</v>
      </c>
      <c r="B228" s="5" t="s">
        <v>30</v>
      </c>
      <c r="C228" s="30">
        <v>40</v>
      </c>
      <c r="D228" s="30">
        <v>40</v>
      </c>
    </row>
    <row r="229" spans="1:4" x14ac:dyDescent="0.3">
      <c r="A229" s="3">
        <v>12</v>
      </c>
      <c r="B229" s="5" t="s">
        <v>32</v>
      </c>
      <c r="C229" s="30">
        <v>40</v>
      </c>
      <c r="D229" s="30">
        <v>40</v>
      </c>
    </row>
    <row r="230" spans="1:4" x14ac:dyDescent="0.3">
      <c r="A230" s="3">
        <v>13</v>
      </c>
      <c r="B230" s="5" t="s">
        <v>35</v>
      </c>
      <c r="C230" s="30">
        <v>40</v>
      </c>
      <c r="D230" s="30">
        <v>40</v>
      </c>
    </row>
    <row r="231" spans="1:4" ht="17.399999999999999" x14ac:dyDescent="0.3">
      <c r="A231" s="13"/>
      <c r="B231" s="14" t="s">
        <v>22</v>
      </c>
      <c r="C231" s="15">
        <f>C218+C219+C220+C222+C223+C225+C226+C228+C229+C230+C221+C224+C227</f>
        <v>1596.5599699999998</v>
      </c>
      <c r="D231" s="15">
        <f>D218+D219+D220+D222+D223+D225+D226+D228+D229+D230+D221+D224+D227</f>
        <v>1596.5599699999998</v>
      </c>
    </row>
    <row r="233" spans="1:4" x14ac:dyDescent="0.35">
      <c r="A233" s="10"/>
      <c r="B233" s="11"/>
      <c r="C233" s="12"/>
      <c r="D233" s="1" t="s">
        <v>54</v>
      </c>
    </row>
    <row r="234" spans="1:4" ht="40.5" customHeight="1" x14ac:dyDescent="0.3">
      <c r="A234" s="25" t="s">
        <v>56</v>
      </c>
      <c r="B234" s="25"/>
      <c r="C234" s="25"/>
      <c r="D234" s="25"/>
    </row>
    <row r="235" spans="1:4" x14ac:dyDescent="0.35">
      <c r="A235" s="1"/>
      <c r="B235" s="1"/>
      <c r="C235" s="1"/>
      <c r="D235" s="2" t="s">
        <v>2</v>
      </c>
    </row>
    <row r="236" spans="1:4" ht="36" x14ac:dyDescent="0.3">
      <c r="A236" s="3" t="s">
        <v>3</v>
      </c>
      <c r="B236" s="3" t="s">
        <v>4</v>
      </c>
      <c r="C236" s="3" t="s">
        <v>5</v>
      </c>
      <c r="D236" s="3" t="s">
        <v>6</v>
      </c>
    </row>
    <row r="237" spans="1:4" ht="19.5" customHeight="1" x14ac:dyDescent="0.3">
      <c r="A237" s="4">
        <v>1</v>
      </c>
      <c r="B237" s="5" t="s">
        <v>34</v>
      </c>
      <c r="C237" s="30">
        <v>5</v>
      </c>
      <c r="D237" s="30">
        <v>0</v>
      </c>
    </row>
    <row r="238" spans="1:4" ht="21" customHeight="1" x14ac:dyDescent="0.3">
      <c r="A238" s="4">
        <v>2</v>
      </c>
      <c r="B238" s="5" t="s">
        <v>39</v>
      </c>
      <c r="C238" s="30">
        <v>4.5999999999999996</v>
      </c>
      <c r="D238" s="30">
        <v>0</v>
      </c>
    </row>
    <row r="239" spans="1:4" x14ac:dyDescent="0.3">
      <c r="A239" s="4">
        <v>3</v>
      </c>
      <c r="B239" s="5" t="s">
        <v>40</v>
      </c>
      <c r="C239" s="30">
        <v>16.399999999999999</v>
      </c>
      <c r="D239" s="30">
        <v>16.399999999999999</v>
      </c>
    </row>
    <row r="240" spans="1:4" ht="20.25" customHeight="1" x14ac:dyDescent="0.3">
      <c r="A240" s="4">
        <v>4</v>
      </c>
      <c r="B240" s="5" t="s">
        <v>41</v>
      </c>
      <c r="C240" s="30">
        <v>7.8</v>
      </c>
      <c r="D240" s="30">
        <v>0</v>
      </c>
    </row>
    <row r="241" spans="1:4" ht="20.25" customHeight="1" x14ac:dyDescent="0.3">
      <c r="A241" s="4">
        <v>5</v>
      </c>
      <c r="B241" s="5" t="s">
        <v>26</v>
      </c>
      <c r="C241" s="30">
        <v>26.25</v>
      </c>
      <c r="D241" s="30">
        <v>26.25</v>
      </c>
    </row>
    <row r="242" spans="1:4" ht="20.25" customHeight="1" x14ac:dyDescent="0.3">
      <c r="A242" s="4">
        <v>6</v>
      </c>
      <c r="B242" s="5" t="s">
        <v>42</v>
      </c>
      <c r="C242" s="30">
        <v>4.9000000000000004</v>
      </c>
      <c r="D242" s="30">
        <v>0</v>
      </c>
    </row>
    <row r="243" spans="1:4" ht="20.25" customHeight="1" x14ac:dyDescent="0.3">
      <c r="A243" s="4">
        <v>7</v>
      </c>
      <c r="B243" s="5" t="s">
        <v>27</v>
      </c>
      <c r="C243" s="30">
        <v>9.9</v>
      </c>
      <c r="D243" s="30">
        <v>0</v>
      </c>
    </row>
    <row r="244" spans="1:4" ht="20.25" customHeight="1" x14ac:dyDescent="0.3">
      <c r="A244" s="4">
        <v>8</v>
      </c>
      <c r="B244" s="5" t="s">
        <v>44</v>
      </c>
      <c r="C244" s="30">
        <v>45.4</v>
      </c>
      <c r="D244" s="30">
        <v>45.4</v>
      </c>
    </row>
    <row r="245" spans="1:4" ht="20.25" customHeight="1" x14ac:dyDescent="0.3">
      <c r="A245" s="4">
        <v>9</v>
      </c>
      <c r="B245" s="5" t="s">
        <v>28</v>
      </c>
      <c r="C245" s="30">
        <v>5.6</v>
      </c>
      <c r="D245" s="30">
        <v>0</v>
      </c>
    </row>
    <row r="246" spans="1:4" ht="20.25" customHeight="1" x14ac:dyDescent="0.3">
      <c r="A246" s="4">
        <v>10</v>
      </c>
      <c r="B246" s="5" t="s">
        <v>29</v>
      </c>
      <c r="C246" s="30">
        <v>27.9</v>
      </c>
      <c r="D246" s="30">
        <v>0</v>
      </c>
    </row>
    <row r="247" spans="1:4" ht="20.25" customHeight="1" x14ac:dyDescent="0.3">
      <c r="A247" s="4">
        <v>11</v>
      </c>
      <c r="B247" s="5" t="s">
        <v>30</v>
      </c>
      <c r="C247" s="30">
        <v>7.5</v>
      </c>
      <c r="D247" s="30">
        <v>7.5</v>
      </c>
    </row>
    <row r="248" spans="1:4" ht="20.25" customHeight="1" x14ac:dyDescent="0.3">
      <c r="A248" s="4">
        <v>12</v>
      </c>
      <c r="B248" s="5" t="s">
        <v>31</v>
      </c>
      <c r="C248" s="30">
        <v>25</v>
      </c>
      <c r="D248" s="30">
        <v>25</v>
      </c>
    </row>
    <row r="249" spans="1:4" ht="20.25" customHeight="1" x14ac:dyDescent="0.3">
      <c r="A249" s="4">
        <v>13</v>
      </c>
      <c r="B249" s="5" t="s">
        <v>32</v>
      </c>
      <c r="C249" s="30">
        <v>6.4</v>
      </c>
      <c r="D249" s="30">
        <v>0</v>
      </c>
    </row>
    <row r="250" spans="1:4" ht="20.25" customHeight="1" x14ac:dyDescent="0.3">
      <c r="A250" s="4">
        <v>14</v>
      </c>
      <c r="B250" s="5" t="s">
        <v>35</v>
      </c>
      <c r="C250" s="30">
        <v>5.0999999999999996</v>
      </c>
      <c r="D250" s="30">
        <v>0</v>
      </c>
    </row>
    <row r="251" spans="1:4" ht="17.399999999999999" x14ac:dyDescent="0.3">
      <c r="A251" s="13"/>
      <c r="B251" s="14" t="s">
        <v>22</v>
      </c>
      <c r="C251" s="15">
        <f>C237+C238+C239+C240+C241+C250+C242+C243+C244+C245+C246+C247+C248+C249</f>
        <v>197.75</v>
      </c>
      <c r="D251" s="15">
        <f>D237+D238+D239+D240+D241+D250+D242+D243+D244+D245+D246+D247+D248+D249</f>
        <v>120.55</v>
      </c>
    </row>
    <row r="253" spans="1:4" x14ac:dyDescent="0.35">
      <c r="A253" s="10"/>
      <c r="B253" s="11"/>
      <c r="C253" s="12"/>
      <c r="D253" s="1" t="s">
        <v>91</v>
      </c>
    </row>
    <row r="254" spans="1:4" ht="43.5" customHeight="1" x14ac:dyDescent="0.3">
      <c r="A254" s="25" t="s">
        <v>76</v>
      </c>
      <c r="B254" s="25"/>
      <c r="C254" s="25"/>
      <c r="D254" s="25"/>
    </row>
    <row r="255" spans="1:4" x14ac:dyDescent="0.35">
      <c r="A255" s="1"/>
      <c r="B255" s="1"/>
      <c r="C255" s="1"/>
      <c r="D255" s="2" t="s">
        <v>2</v>
      </c>
    </row>
    <row r="256" spans="1:4" ht="36" x14ac:dyDescent="0.3">
      <c r="A256" s="3" t="s">
        <v>3</v>
      </c>
      <c r="B256" s="3" t="s">
        <v>4</v>
      </c>
      <c r="C256" s="3" t="s">
        <v>5</v>
      </c>
      <c r="D256" s="3" t="s">
        <v>6</v>
      </c>
    </row>
    <row r="257" spans="1:4" x14ac:dyDescent="0.3">
      <c r="A257" s="4">
        <v>1</v>
      </c>
      <c r="B257" s="5" t="s">
        <v>34</v>
      </c>
      <c r="C257" s="30">
        <v>928</v>
      </c>
      <c r="D257" s="30">
        <v>928</v>
      </c>
    </row>
    <row r="258" spans="1:4" x14ac:dyDescent="0.3">
      <c r="A258" s="4">
        <v>2</v>
      </c>
      <c r="B258" s="5" t="s">
        <v>39</v>
      </c>
      <c r="C258" s="30">
        <v>1659.595</v>
      </c>
      <c r="D258" s="30">
        <v>1659.595</v>
      </c>
    </row>
    <row r="259" spans="1:4" x14ac:dyDescent="0.3">
      <c r="A259" s="4">
        <v>3</v>
      </c>
      <c r="B259" s="5" t="s">
        <v>40</v>
      </c>
      <c r="C259" s="30">
        <v>250</v>
      </c>
      <c r="D259" s="30">
        <v>250</v>
      </c>
    </row>
    <row r="260" spans="1:4" x14ac:dyDescent="0.3">
      <c r="A260" s="4">
        <v>4</v>
      </c>
      <c r="B260" s="5" t="s">
        <v>41</v>
      </c>
      <c r="C260" s="30">
        <v>1294</v>
      </c>
      <c r="D260" s="30">
        <v>1294</v>
      </c>
    </row>
    <row r="261" spans="1:4" x14ac:dyDescent="0.3">
      <c r="A261" s="4">
        <v>5</v>
      </c>
      <c r="B261" s="5" t="s">
        <v>26</v>
      </c>
      <c r="C261" s="30">
        <v>1034</v>
      </c>
      <c r="D261" s="30">
        <v>1034</v>
      </c>
    </row>
    <row r="262" spans="1:4" x14ac:dyDescent="0.3">
      <c r="A262" s="4">
        <v>6</v>
      </c>
      <c r="B262" s="5" t="s">
        <v>42</v>
      </c>
      <c r="C262" s="30">
        <v>1330</v>
      </c>
      <c r="D262" s="30">
        <v>1330</v>
      </c>
    </row>
    <row r="263" spans="1:4" x14ac:dyDescent="0.3">
      <c r="A263" s="4">
        <v>7</v>
      </c>
      <c r="B263" s="5" t="s">
        <v>27</v>
      </c>
      <c r="C263" s="30">
        <v>236</v>
      </c>
      <c r="D263" s="30">
        <v>236</v>
      </c>
    </row>
    <row r="264" spans="1:4" x14ac:dyDescent="0.3">
      <c r="A264" s="4">
        <v>8</v>
      </c>
      <c r="B264" s="5" t="s">
        <v>44</v>
      </c>
      <c r="C264" s="30">
        <v>2421.1</v>
      </c>
      <c r="D264" s="30">
        <v>2421.1</v>
      </c>
    </row>
    <row r="265" spans="1:4" x14ac:dyDescent="0.3">
      <c r="A265" s="4">
        <v>9</v>
      </c>
      <c r="B265" s="5" t="s">
        <v>28</v>
      </c>
      <c r="C265" s="30">
        <v>1160</v>
      </c>
      <c r="D265" s="30">
        <v>1160</v>
      </c>
    </row>
    <row r="266" spans="1:4" x14ac:dyDescent="0.3">
      <c r="A266" s="4">
        <v>10</v>
      </c>
      <c r="B266" s="5" t="s">
        <v>30</v>
      </c>
      <c r="C266" s="30">
        <v>985</v>
      </c>
      <c r="D266" s="30">
        <v>985</v>
      </c>
    </row>
    <row r="267" spans="1:4" x14ac:dyDescent="0.3">
      <c r="A267" s="4">
        <v>11</v>
      </c>
      <c r="B267" s="5" t="s">
        <v>31</v>
      </c>
      <c r="C267" s="30">
        <v>394.6</v>
      </c>
      <c r="D267" s="30">
        <v>394.6</v>
      </c>
    </row>
    <row r="268" spans="1:4" x14ac:dyDescent="0.3">
      <c r="A268" s="4">
        <v>12</v>
      </c>
      <c r="B268" s="5" t="s">
        <v>32</v>
      </c>
      <c r="C268" s="30">
        <v>1682.7268300000001</v>
      </c>
      <c r="D268" s="30">
        <v>1682.7268300000001</v>
      </c>
    </row>
    <row r="269" spans="1:4" x14ac:dyDescent="0.3">
      <c r="A269" s="4">
        <v>13</v>
      </c>
      <c r="B269" s="5" t="s">
        <v>35</v>
      </c>
      <c r="C269" s="30">
        <v>184</v>
      </c>
      <c r="D269" s="30">
        <v>184</v>
      </c>
    </row>
    <row r="270" spans="1:4" ht="17.399999999999999" x14ac:dyDescent="0.3">
      <c r="A270" s="13"/>
      <c r="B270" s="14" t="s">
        <v>22</v>
      </c>
      <c r="C270" s="15">
        <f>C257+C258+C259+C260+C261+C262+C263+C269+C264+C265+C266+C267+C268</f>
        <v>13559.02183</v>
      </c>
      <c r="D270" s="15">
        <f>D257+D258+D259+D260+D261+D262+D263+D269+D264+D265+D266+D267+D268</f>
        <v>13559.02183</v>
      </c>
    </row>
    <row r="272" spans="1:4" x14ac:dyDescent="0.35">
      <c r="A272" s="1"/>
      <c r="B272" s="1"/>
      <c r="C272" s="1"/>
      <c r="D272" s="1" t="s">
        <v>55</v>
      </c>
    </row>
    <row r="273" spans="1:4" ht="39" customHeight="1" x14ac:dyDescent="0.3">
      <c r="A273" s="25" t="s">
        <v>86</v>
      </c>
      <c r="B273" s="25"/>
      <c r="C273" s="25"/>
      <c r="D273" s="25"/>
    </row>
    <row r="274" spans="1:4" x14ac:dyDescent="0.35">
      <c r="A274" s="1"/>
      <c r="B274" s="1"/>
      <c r="C274" s="1"/>
      <c r="D274" s="2" t="s">
        <v>2</v>
      </c>
    </row>
    <row r="275" spans="1:4" ht="36" x14ac:dyDescent="0.3">
      <c r="A275" s="3" t="s">
        <v>3</v>
      </c>
      <c r="B275" s="3" t="s">
        <v>4</v>
      </c>
      <c r="C275" s="3" t="s">
        <v>5</v>
      </c>
      <c r="D275" s="3" t="s">
        <v>6</v>
      </c>
    </row>
    <row r="276" spans="1:4" x14ac:dyDescent="0.3">
      <c r="A276" s="4">
        <v>1</v>
      </c>
      <c r="B276" s="5" t="s">
        <v>40</v>
      </c>
      <c r="C276" s="9">
        <v>203</v>
      </c>
      <c r="D276" s="9">
        <v>203</v>
      </c>
    </row>
    <row r="277" spans="1:4" ht="17.399999999999999" x14ac:dyDescent="0.3">
      <c r="A277" s="13"/>
      <c r="B277" s="14" t="s">
        <v>22</v>
      </c>
      <c r="C277" s="15">
        <f>C276</f>
        <v>203</v>
      </c>
      <c r="D277" s="15">
        <f>D276</f>
        <v>203</v>
      </c>
    </row>
    <row r="282" spans="1:4" x14ac:dyDescent="0.35">
      <c r="A282" s="1"/>
      <c r="B282" s="1"/>
      <c r="C282" s="1"/>
      <c r="D282" s="1" t="s">
        <v>57</v>
      </c>
    </row>
    <row r="283" spans="1:4" ht="72.75" customHeight="1" x14ac:dyDescent="0.3">
      <c r="A283" s="27" t="s">
        <v>78</v>
      </c>
      <c r="B283" s="27"/>
      <c r="C283" s="27"/>
      <c r="D283" s="27"/>
    </row>
    <row r="284" spans="1:4" x14ac:dyDescent="0.35">
      <c r="A284" s="1"/>
      <c r="B284" s="1"/>
      <c r="C284" s="1"/>
      <c r="D284" s="2" t="s">
        <v>2</v>
      </c>
    </row>
    <row r="285" spans="1:4" ht="36" x14ac:dyDescent="0.3">
      <c r="A285" s="3" t="s">
        <v>3</v>
      </c>
      <c r="B285" s="3" t="s">
        <v>4</v>
      </c>
      <c r="C285" s="3" t="s">
        <v>5</v>
      </c>
      <c r="D285" s="3" t="s">
        <v>6</v>
      </c>
    </row>
    <row r="286" spans="1:4" x14ac:dyDescent="0.3">
      <c r="A286" s="4">
        <v>1</v>
      </c>
      <c r="B286" s="5" t="s">
        <v>34</v>
      </c>
      <c r="C286" s="30">
        <v>0.5</v>
      </c>
      <c r="D286" s="30">
        <v>0.5</v>
      </c>
    </row>
    <row r="287" spans="1:4" x14ac:dyDescent="0.3">
      <c r="A287" s="4">
        <v>2</v>
      </c>
      <c r="B287" s="5" t="s">
        <v>39</v>
      </c>
      <c r="C287" s="30">
        <v>0.5</v>
      </c>
      <c r="D287" s="30">
        <v>0.5</v>
      </c>
    </row>
    <row r="288" spans="1:4" x14ac:dyDescent="0.3">
      <c r="A288" s="4">
        <v>3</v>
      </c>
      <c r="B288" s="5" t="s">
        <v>40</v>
      </c>
      <c r="C288" s="30">
        <v>1.6</v>
      </c>
      <c r="D288" s="30">
        <v>1.6</v>
      </c>
    </row>
    <row r="289" spans="1:4" x14ac:dyDescent="0.3">
      <c r="A289" s="4">
        <v>4</v>
      </c>
      <c r="B289" s="5" t="s">
        <v>41</v>
      </c>
      <c r="C289" s="30">
        <v>0.8</v>
      </c>
      <c r="D289" s="30">
        <v>0.8</v>
      </c>
    </row>
    <row r="290" spans="1:4" x14ac:dyDescent="0.3">
      <c r="A290" s="4">
        <v>5</v>
      </c>
      <c r="B290" s="5" t="s">
        <v>26</v>
      </c>
      <c r="C290" s="30">
        <v>0.7</v>
      </c>
      <c r="D290" s="30">
        <v>0.7</v>
      </c>
    </row>
    <row r="291" spans="1:4" x14ac:dyDescent="0.3">
      <c r="A291" s="4">
        <v>6</v>
      </c>
      <c r="B291" s="5" t="s">
        <v>42</v>
      </c>
      <c r="C291" s="30">
        <v>0.5</v>
      </c>
      <c r="D291" s="30">
        <v>0.5</v>
      </c>
    </row>
    <row r="292" spans="1:4" x14ac:dyDescent="0.3">
      <c r="A292" s="4">
        <v>7</v>
      </c>
      <c r="B292" s="5" t="s">
        <v>27</v>
      </c>
      <c r="C292" s="30">
        <v>1</v>
      </c>
      <c r="D292" s="30">
        <v>1</v>
      </c>
    </row>
    <row r="293" spans="1:4" x14ac:dyDescent="0.3">
      <c r="A293" s="4">
        <v>8</v>
      </c>
      <c r="B293" s="5" t="s">
        <v>43</v>
      </c>
      <c r="C293" s="30">
        <v>1.4</v>
      </c>
      <c r="D293" s="30">
        <v>1.4</v>
      </c>
    </row>
    <row r="294" spans="1:4" x14ac:dyDescent="0.3">
      <c r="A294" s="4">
        <v>9</v>
      </c>
      <c r="B294" s="5" t="s">
        <v>44</v>
      </c>
      <c r="C294" s="30">
        <v>1.5</v>
      </c>
      <c r="D294" s="30">
        <v>1.5</v>
      </c>
    </row>
    <row r="295" spans="1:4" x14ac:dyDescent="0.3">
      <c r="A295" s="4">
        <v>10</v>
      </c>
      <c r="B295" s="5" t="s">
        <v>28</v>
      </c>
      <c r="C295" s="30">
        <v>0.6</v>
      </c>
      <c r="D295" s="30">
        <v>0.6</v>
      </c>
    </row>
    <row r="296" spans="1:4" x14ac:dyDescent="0.35">
      <c r="A296" s="4">
        <v>11</v>
      </c>
      <c r="B296" s="1" t="s">
        <v>29</v>
      </c>
      <c r="C296" s="30">
        <v>2.8</v>
      </c>
      <c r="D296" s="30">
        <v>2.8</v>
      </c>
    </row>
    <row r="297" spans="1:4" x14ac:dyDescent="0.3">
      <c r="A297" s="4">
        <v>12</v>
      </c>
      <c r="B297" s="5" t="s">
        <v>30</v>
      </c>
      <c r="C297" s="30">
        <v>0.7</v>
      </c>
      <c r="D297" s="30">
        <v>0.7</v>
      </c>
    </row>
    <row r="298" spans="1:4" x14ac:dyDescent="0.3">
      <c r="A298" s="4">
        <v>13</v>
      </c>
      <c r="B298" s="5" t="s">
        <v>31</v>
      </c>
      <c r="C298" s="30">
        <v>1.3</v>
      </c>
      <c r="D298" s="30">
        <v>1.3</v>
      </c>
    </row>
    <row r="299" spans="1:4" x14ac:dyDescent="0.3">
      <c r="A299" s="4">
        <v>14</v>
      </c>
      <c r="B299" s="5" t="s">
        <v>32</v>
      </c>
      <c r="C299" s="30">
        <v>0.6</v>
      </c>
      <c r="D299" s="30">
        <v>0.6</v>
      </c>
    </row>
    <row r="300" spans="1:4" x14ac:dyDescent="0.3">
      <c r="A300" s="4">
        <v>15</v>
      </c>
      <c r="B300" s="5" t="s">
        <v>35</v>
      </c>
      <c r="C300" s="30">
        <v>0.5</v>
      </c>
      <c r="D300" s="30">
        <v>0.5</v>
      </c>
    </row>
    <row r="301" spans="1:4" ht="17.399999999999999" x14ac:dyDescent="0.3">
      <c r="A301" s="13"/>
      <c r="B301" s="14" t="s">
        <v>22</v>
      </c>
      <c r="C301" s="15">
        <f>C286+C287+C288+C289+C290+C291+C292+C293+C294+C295+C296+C297+C298+C299+C300</f>
        <v>14.999999999999998</v>
      </c>
      <c r="D301" s="15">
        <f>D286+D287+D288+D289+D290+D291+D292+D293+D294+D295+D296+D297+D298+D299+D300</f>
        <v>14.999999999999998</v>
      </c>
    </row>
    <row r="303" spans="1:4" x14ac:dyDescent="0.35">
      <c r="A303" s="10"/>
      <c r="B303" s="11"/>
      <c r="C303" s="12"/>
      <c r="D303" s="1" t="s">
        <v>58</v>
      </c>
    </row>
    <row r="304" spans="1:4" ht="59.25" customHeight="1" x14ac:dyDescent="0.3">
      <c r="A304" s="27" t="s">
        <v>79</v>
      </c>
      <c r="B304" s="27"/>
      <c r="C304" s="27"/>
      <c r="D304" s="27"/>
    </row>
    <row r="305" spans="1:4" x14ac:dyDescent="0.35">
      <c r="A305" s="1"/>
      <c r="B305" s="1"/>
      <c r="C305" s="1"/>
      <c r="D305" s="2" t="s">
        <v>2</v>
      </c>
    </row>
    <row r="306" spans="1:4" ht="36" x14ac:dyDescent="0.3">
      <c r="A306" s="3" t="s">
        <v>3</v>
      </c>
      <c r="B306" s="3" t="s">
        <v>4</v>
      </c>
      <c r="C306" s="3" t="s">
        <v>5</v>
      </c>
      <c r="D306" s="3" t="s">
        <v>6</v>
      </c>
    </row>
    <row r="307" spans="1:4" x14ac:dyDescent="0.3">
      <c r="A307" s="4">
        <v>1</v>
      </c>
      <c r="B307" s="5" t="s">
        <v>40</v>
      </c>
      <c r="C307" s="31">
        <v>36.5</v>
      </c>
      <c r="D307" s="31">
        <v>36.5</v>
      </c>
    </row>
    <row r="308" spans="1:4" x14ac:dyDescent="0.3">
      <c r="A308" s="4">
        <v>2</v>
      </c>
      <c r="B308" s="5" t="s">
        <v>28</v>
      </c>
      <c r="C308" s="31">
        <v>44</v>
      </c>
      <c r="D308" s="31">
        <v>44</v>
      </c>
    </row>
    <row r="309" spans="1:4" x14ac:dyDescent="0.3">
      <c r="A309" s="4">
        <v>4</v>
      </c>
      <c r="B309" s="5" t="s">
        <v>30</v>
      </c>
      <c r="C309" s="31">
        <v>22</v>
      </c>
      <c r="D309" s="31">
        <v>22</v>
      </c>
    </row>
    <row r="310" spans="1:4" x14ac:dyDescent="0.3">
      <c r="A310" s="4">
        <v>5</v>
      </c>
      <c r="B310" s="5" t="s">
        <v>31</v>
      </c>
      <c r="C310" s="31">
        <v>45</v>
      </c>
      <c r="D310" s="31">
        <v>45</v>
      </c>
    </row>
    <row r="311" spans="1:4" x14ac:dyDescent="0.3">
      <c r="A311" s="4">
        <v>6</v>
      </c>
      <c r="B311" s="5" t="s">
        <v>32</v>
      </c>
      <c r="C311" s="31">
        <v>22.5</v>
      </c>
      <c r="D311" s="31">
        <v>22.5</v>
      </c>
    </row>
    <row r="312" spans="1:4" ht="17.399999999999999" x14ac:dyDescent="0.3">
      <c r="A312" s="13"/>
      <c r="B312" s="14" t="s">
        <v>22</v>
      </c>
      <c r="C312" s="15">
        <f>C307+C308+C309+C310+C311</f>
        <v>170</v>
      </c>
      <c r="D312" s="15">
        <f>D307+D308+D309+D310+D311</f>
        <v>170</v>
      </c>
    </row>
    <row r="315" spans="1:4" x14ac:dyDescent="0.35">
      <c r="D315" s="1" t="s">
        <v>59</v>
      </c>
    </row>
    <row r="316" spans="1:4" ht="73.5" customHeight="1" x14ac:dyDescent="0.3">
      <c r="A316" s="25" t="s">
        <v>64</v>
      </c>
      <c r="B316" s="25"/>
      <c r="C316" s="25"/>
      <c r="D316" s="25"/>
    </row>
    <row r="317" spans="1:4" x14ac:dyDescent="0.35">
      <c r="A317" s="1"/>
      <c r="B317" s="1"/>
      <c r="C317" s="1"/>
      <c r="D317" s="2" t="s">
        <v>2</v>
      </c>
    </row>
    <row r="318" spans="1:4" ht="36" x14ac:dyDescent="0.3">
      <c r="A318" s="3" t="s">
        <v>3</v>
      </c>
      <c r="B318" s="3" t="s">
        <v>4</v>
      </c>
      <c r="C318" s="3" t="s">
        <v>5</v>
      </c>
      <c r="D318" s="3" t="s">
        <v>6</v>
      </c>
    </row>
    <row r="319" spans="1:4" x14ac:dyDescent="0.3">
      <c r="A319" s="3">
        <v>1</v>
      </c>
      <c r="B319" s="16" t="s">
        <v>39</v>
      </c>
      <c r="C319" s="20">
        <v>5.4320000000000004</v>
      </c>
      <c r="D319" s="20">
        <v>5.4320000000000004</v>
      </c>
    </row>
    <row r="320" spans="1:4" x14ac:dyDescent="0.3">
      <c r="A320" s="4">
        <v>2</v>
      </c>
      <c r="B320" s="5" t="s">
        <v>40</v>
      </c>
      <c r="C320" s="20">
        <v>13</v>
      </c>
      <c r="D320" s="20">
        <v>13</v>
      </c>
    </row>
    <row r="321" spans="1:4" x14ac:dyDescent="0.3">
      <c r="A321" s="4">
        <v>3</v>
      </c>
      <c r="B321" s="5" t="s">
        <v>27</v>
      </c>
      <c r="C321" s="20">
        <v>40.045000000000002</v>
      </c>
      <c r="D321" s="20">
        <v>40.045000000000002</v>
      </c>
    </row>
    <row r="322" spans="1:4" x14ac:dyDescent="0.3">
      <c r="A322" s="4">
        <v>4</v>
      </c>
      <c r="B322" s="5" t="s">
        <v>31</v>
      </c>
      <c r="C322" s="20">
        <v>143.1</v>
      </c>
      <c r="D322" s="20">
        <v>143.1</v>
      </c>
    </row>
    <row r="323" spans="1:4" ht="17.399999999999999" x14ac:dyDescent="0.3">
      <c r="A323" s="13"/>
      <c r="B323" s="14" t="s">
        <v>22</v>
      </c>
      <c r="C323" s="15">
        <f>C319+C320+C321+C322</f>
        <v>201.577</v>
      </c>
      <c r="D323" s="15">
        <f>D319+D320+D321+D322</f>
        <v>201.577</v>
      </c>
    </row>
    <row r="325" spans="1:4" x14ac:dyDescent="0.35">
      <c r="D325" s="1" t="s">
        <v>61</v>
      </c>
    </row>
    <row r="326" spans="1:4" ht="50.25" customHeight="1" x14ac:dyDescent="0.3">
      <c r="A326" s="27" t="s">
        <v>87</v>
      </c>
      <c r="B326" s="27"/>
      <c r="C326" s="27"/>
      <c r="D326" s="27"/>
    </row>
    <row r="327" spans="1:4" x14ac:dyDescent="0.35">
      <c r="A327" s="1"/>
      <c r="B327" s="1"/>
      <c r="C327" s="1"/>
      <c r="D327" s="2" t="s">
        <v>2</v>
      </c>
    </row>
    <row r="328" spans="1:4" ht="36" x14ac:dyDescent="0.3">
      <c r="A328" s="3" t="s">
        <v>3</v>
      </c>
      <c r="B328" s="3" t="s">
        <v>4</v>
      </c>
      <c r="C328" s="3" t="s">
        <v>5</v>
      </c>
      <c r="D328" s="3" t="s">
        <v>6</v>
      </c>
    </row>
    <row r="329" spans="1:4" x14ac:dyDescent="0.3">
      <c r="A329" s="3">
        <v>1</v>
      </c>
      <c r="B329" s="16" t="s">
        <v>26</v>
      </c>
      <c r="C329" s="20">
        <v>21.39</v>
      </c>
      <c r="D329" s="20">
        <v>21.39</v>
      </c>
    </row>
    <row r="330" spans="1:4" x14ac:dyDescent="0.3">
      <c r="A330" s="3">
        <v>2</v>
      </c>
      <c r="B330" s="16" t="s">
        <v>44</v>
      </c>
      <c r="C330" s="20">
        <v>32.868000000000002</v>
      </c>
      <c r="D330" s="20">
        <v>32.868000000000002</v>
      </c>
    </row>
    <row r="331" spans="1:4" x14ac:dyDescent="0.3">
      <c r="A331" s="4">
        <v>3</v>
      </c>
      <c r="B331" s="5" t="s">
        <v>30</v>
      </c>
      <c r="C331" s="20">
        <v>8</v>
      </c>
      <c r="D331" s="20">
        <v>8</v>
      </c>
    </row>
    <row r="332" spans="1:4" x14ac:dyDescent="0.3">
      <c r="A332" s="4">
        <v>4</v>
      </c>
      <c r="B332" s="5" t="s">
        <v>31</v>
      </c>
      <c r="C332" s="20">
        <v>35</v>
      </c>
      <c r="D332" s="20">
        <v>35</v>
      </c>
    </row>
    <row r="333" spans="1:4" ht="17.399999999999999" x14ac:dyDescent="0.3">
      <c r="A333" s="13"/>
      <c r="B333" s="14" t="s">
        <v>22</v>
      </c>
      <c r="C333" s="15">
        <f>C331+C332+C329+C330</f>
        <v>97.25800000000001</v>
      </c>
      <c r="D333" s="15">
        <f>D331+D332+D329+D330</f>
        <v>97.25800000000001</v>
      </c>
    </row>
    <row r="335" spans="1:4" x14ac:dyDescent="0.35">
      <c r="D335" s="1" t="s">
        <v>62</v>
      </c>
    </row>
    <row r="336" spans="1:4" ht="59.25" customHeight="1" x14ac:dyDescent="0.3">
      <c r="A336" s="25" t="s">
        <v>67</v>
      </c>
      <c r="B336" s="25"/>
      <c r="C336" s="25"/>
      <c r="D336" s="25"/>
    </row>
    <row r="337" spans="1:4" x14ac:dyDescent="0.35">
      <c r="A337" s="1"/>
      <c r="B337" s="1"/>
      <c r="C337" s="1"/>
      <c r="D337" s="2" t="s">
        <v>2</v>
      </c>
    </row>
    <row r="338" spans="1:4" ht="36" x14ac:dyDescent="0.3">
      <c r="A338" s="3" t="s">
        <v>3</v>
      </c>
      <c r="B338" s="3" t="s">
        <v>4</v>
      </c>
      <c r="C338" s="3" t="s">
        <v>5</v>
      </c>
      <c r="D338" s="3" t="s">
        <v>6</v>
      </c>
    </row>
    <row r="339" spans="1:4" x14ac:dyDescent="0.3">
      <c r="A339" s="4">
        <v>3</v>
      </c>
      <c r="B339" s="5" t="s">
        <v>26</v>
      </c>
      <c r="C339" s="20">
        <f>118.7+183.7</f>
        <v>302.39999999999998</v>
      </c>
      <c r="D339" s="20">
        <f>118.674+183.659</f>
        <v>302.33299999999997</v>
      </c>
    </row>
    <row r="340" spans="1:4" x14ac:dyDescent="0.3">
      <c r="A340" s="4">
        <v>4</v>
      </c>
      <c r="B340" s="5" t="s">
        <v>42</v>
      </c>
      <c r="C340" s="20">
        <v>150</v>
      </c>
      <c r="D340" s="20">
        <v>150</v>
      </c>
    </row>
    <row r="341" spans="1:4" x14ac:dyDescent="0.3">
      <c r="A341" s="4">
        <v>5</v>
      </c>
      <c r="B341" s="5" t="s">
        <v>44</v>
      </c>
      <c r="C341" s="20">
        <f>144+188.5</f>
        <v>332.5</v>
      </c>
      <c r="D341" s="20">
        <f>144+187.297</f>
        <v>331.29700000000003</v>
      </c>
    </row>
    <row r="342" spans="1:4" x14ac:dyDescent="0.3">
      <c r="A342" s="4">
        <v>6</v>
      </c>
      <c r="B342" s="5" t="s">
        <v>29</v>
      </c>
      <c r="C342" s="20">
        <v>209</v>
      </c>
      <c r="D342" s="20">
        <v>209</v>
      </c>
    </row>
    <row r="343" spans="1:4" ht="17.399999999999999" x14ac:dyDescent="0.3">
      <c r="A343" s="13"/>
      <c r="B343" s="14" t="s">
        <v>22</v>
      </c>
      <c r="C343" s="15">
        <f>C339+C340+C341+C342</f>
        <v>993.9</v>
      </c>
      <c r="D343" s="15">
        <f>D339+D340+D341+D342</f>
        <v>992.63</v>
      </c>
    </row>
    <row r="345" spans="1:4" x14ac:dyDescent="0.35">
      <c r="D345" s="1" t="s">
        <v>63</v>
      </c>
    </row>
    <row r="346" spans="1:4" ht="39" customHeight="1" x14ac:dyDescent="0.3">
      <c r="A346" s="25" t="s">
        <v>69</v>
      </c>
      <c r="B346" s="25"/>
      <c r="C346" s="25"/>
      <c r="D346" s="25"/>
    </row>
    <row r="347" spans="1:4" x14ac:dyDescent="0.35">
      <c r="A347" s="1"/>
      <c r="B347" s="1"/>
      <c r="C347" s="1"/>
      <c r="D347" s="2" t="s">
        <v>2</v>
      </c>
    </row>
    <row r="348" spans="1:4" ht="36" x14ac:dyDescent="0.3">
      <c r="A348" s="3" t="s">
        <v>3</v>
      </c>
      <c r="B348" s="3" t="s">
        <v>4</v>
      </c>
      <c r="C348" s="3" t="s">
        <v>5</v>
      </c>
      <c r="D348" s="3" t="s">
        <v>6</v>
      </c>
    </row>
    <row r="349" spans="1:4" x14ac:dyDescent="0.3">
      <c r="A349" s="4">
        <v>1</v>
      </c>
      <c r="B349" s="5" t="s">
        <v>31</v>
      </c>
      <c r="C349" s="20">
        <v>72</v>
      </c>
      <c r="D349" s="20">
        <v>72</v>
      </c>
    </row>
    <row r="350" spans="1:4" ht="17.399999999999999" x14ac:dyDescent="0.3">
      <c r="A350" s="13"/>
      <c r="B350" s="14" t="s">
        <v>22</v>
      </c>
      <c r="C350" s="15">
        <f>C349</f>
        <v>72</v>
      </c>
      <c r="D350" s="15">
        <f>D349</f>
        <v>72</v>
      </c>
    </row>
    <row r="352" spans="1:4" x14ac:dyDescent="0.35">
      <c r="D352" s="1" t="s">
        <v>65</v>
      </c>
    </row>
    <row r="353" spans="1:4" ht="42.75" customHeight="1" x14ac:dyDescent="0.3">
      <c r="A353" s="25" t="s">
        <v>71</v>
      </c>
      <c r="B353" s="25"/>
      <c r="C353" s="25"/>
      <c r="D353" s="25"/>
    </row>
    <row r="354" spans="1:4" x14ac:dyDescent="0.35">
      <c r="A354" s="1"/>
      <c r="B354" s="1"/>
      <c r="C354" s="1"/>
      <c r="D354" s="2" t="s">
        <v>2</v>
      </c>
    </row>
    <row r="355" spans="1:4" ht="36" x14ac:dyDescent="0.3">
      <c r="A355" s="3" t="s">
        <v>3</v>
      </c>
      <c r="B355" s="3" t="s">
        <v>4</v>
      </c>
      <c r="C355" s="3" t="s">
        <v>5</v>
      </c>
      <c r="D355" s="3" t="s">
        <v>6</v>
      </c>
    </row>
    <row r="356" spans="1:4" x14ac:dyDescent="0.3">
      <c r="A356" s="3">
        <v>1</v>
      </c>
      <c r="B356" s="16" t="s">
        <v>34</v>
      </c>
      <c r="C356" s="20">
        <v>8.1999999999999993</v>
      </c>
      <c r="D356" s="20">
        <v>8.1999999999999993</v>
      </c>
    </row>
    <row r="357" spans="1:4" x14ac:dyDescent="0.3">
      <c r="A357" s="4">
        <v>2</v>
      </c>
      <c r="B357" s="5" t="s">
        <v>26</v>
      </c>
      <c r="C357" s="20">
        <v>434</v>
      </c>
      <c r="D357" s="20">
        <v>434</v>
      </c>
    </row>
    <row r="358" spans="1:4" x14ac:dyDescent="0.3">
      <c r="A358" s="4">
        <v>3</v>
      </c>
      <c r="B358" s="5" t="s">
        <v>27</v>
      </c>
      <c r="C358" s="20">
        <v>162.1</v>
      </c>
      <c r="D358" s="20">
        <v>162.1</v>
      </c>
    </row>
    <row r="359" spans="1:4" x14ac:dyDescent="0.3">
      <c r="A359" s="4">
        <v>4</v>
      </c>
      <c r="B359" s="5" t="s">
        <v>44</v>
      </c>
      <c r="C359" s="20">
        <v>170.9</v>
      </c>
      <c r="D359" s="20">
        <v>170.9</v>
      </c>
    </row>
    <row r="360" spans="1:4" x14ac:dyDescent="0.3">
      <c r="A360" s="4">
        <v>5</v>
      </c>
      <c r="B360" s="5" t="s">
        <v>29</v>
      </c>
      <c r="C360" s="20">
        <v>120</v>
      </c>
      <c r="D360" s="20">
        <v>120</v>
      </c>
    </row>
    <row r="361" spans="1:4" x14ac:dyDescent="0.3">
      <c r="A361" s="4">
        <v>6</v>
      </c>
      <c r="B361" s="5" t="s">
        <v>30</v>
      </c>
      <c r="C361" s="20">
        <v>65</v>
      </c>
      <c r="D361" s="20">
        <v>65</v>
      </c>
    </row>
    <row r="362" spans="1:4" x14ac:dyDescent="0.3">
      <c r="A362" s="4">
        <v>7</v>
      </c>
      <c r="B362" s="5" t="s">
        <v>31</v>
      </c>
      <c r="C362" s="20">
        <v>528</v>
      </c>
      <c r="D362" s="20">
        <v>528</v>
      </c>
    </row>
    <row r="363" spans="1:4" x14ac:dyDescent="0.3">
      <c r="A363" s="4">
        <v>8</v>
      </c>
      <c r="B363" s="5" t="s">
        <v>32</v>
      </c>
      <c r="C363" s="20">
        <v>2481.63</v>
      </c>
      <c r="D363" s="20">
        <v>2481.63</v>
      </c>
    </row>
    <row r="364" spans="1:4" x14ac:dyDescent="0.3">
      <c r="A364" s="4">
        <v>9</v>
      </c>
      <c r="B364" s="5" t="s">
        <v>35</v>
      </c>
      <c r="C364" s="20">
        <v>3.8</v>
      </c>
      <c r="D364" s="20">
        <v>3.8</v>
      </c>
    </row>
    <row r="365" spans="1:4" ht="17.399999999999999" x14ac:dyDescent="0.3">
      <c r="A365" s="13"/>
      <c r="B365" s="14" t="s">
        <v>22</v>
      </c>
      <c r="C365" s="15">
        <f>C356+C357+C358+C359+C360+C361+C362+C363+C364</f>
        <v>3973.63</v>
      </c>
      <c r="D365" s="15">
        <f>D356+D357+D358+D359+D360+D361+D362+D363+D364</f>
        <v>3973.63</v>
      </c>
    </row>
    <row r="367" spans="1:4" x14ac:dyDescent="0.35">
      <c r="D367" s="1" t="s">
        <v>66</v>
      </c>
    </row>
    <row r="368" spans="1:4" ht="38.25" customHeight="1" x14ac:dyDescent="0.3">
      <c r="A368" s="25" t="s">
        <v>73</v>
      </c>
      <c r="B368" s="25"/>
      <c r="C368" s="25"/>
      <c r="D368" s="25"/>
    </row>
    <row r="369" spans="1:4" x14ac:dyDescent="0.35">
      <c r="A369" s="1"/>
      <c r="B369" s="1"/>
      <c r="C369" s="1"/>
      <c r="D369" s="2" t="s">
        <v>2</v>
      </c>
    </row>
    <row r="370" spans="1:4" ht="36" x14ac:dyDescent="0.3">
      <c r="A370" s="3" t="s">
        <v>3</v>
      </c>
      <c r="B370" s="3" t="s">
        <v>4</v>
      </c>
      <c r="C370" s="3" t="s">
        <v>5</v>
      </c>
      <c r="D370" s="3" t="s">
        <v>6</v>
      </c>
    </row>
    <row r="371" spans="1:4" x14ac:dyDescent="0.3">
      <c r="A371" s="4">
        <v>1</v>
      </c>
      <c r="B371" s="5" t="s">
        <v>27</v>
      </c>
      <c r="C371" s="20">
        <v>70.802999999999997</v>
      </c>
      <c r="D371" s="20">
        <v>70.802999999999997</v>
      </c>
    </row>
    <row r="372" spans="1:4" ht="17.399999999999999" x14ac:dyDescent="0.3">
      <c r="A372" s="13"/>
      <c r="B372" s="14" t="s">
        <v>22</v>
      </c>
      <c r="C372" s="15">
        <f>C371</f>
        <v>70.802999999999997</v>
      </c>
      <c r="D372" s="15">
        <f>D371</f>
        <v>70.802999999999997</v>
      </c>
    </row>
    <row r="378" spans="1:4" x14ac:dyDescent="0.35">
      <c r="D378" s="1" t="s">
        <v>68</v>
      </c>
    </row>
    <row r="379" spans="1:4" ht="42" customHeight="1" x14ac:dyDescent="0.3">
      <c r="A379" s="25" t="s">
        <v>81</v>
      </c>
      <c r="B379" s="25"/>
      <c r="C379" s="25"/>
      <c r="D379" s="25"/>
    </row>
    <row r="380" spans="1:4" x14ac:dyDescent="0.35">
      <c r="A380" s="1"/>
      <c r="B380" s="1"/>
      <c r="C380" s="1"/>
      <c r="D380" s="2" t="s">
        <v>2</v>
      </c>
    </row>
    <row r="381" spans="1:4" ht="36" x14ac:dyDescent="0.3">
      <c r="A381" s="3" t="s">
        <v>3</v>
      </c>
      <c r="B381" s="3" t="s">
        <v>4</v>
      </c>
      <c r="C381" s="3" t="s">
        <v>5</v>
      </c>
      <c r="D381" s="3" t="s">
        <v>6</v>
      </c>
    </row>
    <row r="382" spans="1:4" x14ac:dyDescent="0.3">
      <c r="A382" s="4">
        <v>2</v>
      </c>
      <c r="B382" s="5" t="s">
        <v>39</v>
      </c>
      <c r="C382" s="31">
        <v>168.85</v>
      </c>
      <c r="D382" s="31">
        <v>168.8707</v>
      </c>
    </row>
    <row r="383" spans="1:4" x14ac:dyDescent="0.3">
      <c r="A383" s="4">
        <v>4</v>
      </c>
      <c r="B383" s="5" t="s">
        <v>41</v>
      </c>
      <c r="C383" s="31">
        <v>59.25</v>
      </c>
      <c r="D383" s="31">
        <v>59.295659999999998</v>
      </c>
    </row>
    <row r="384" spans="1:4" x14ac:dyDescent="0.3">
      <c r="A384" s="4">
        <v>5</v>
      </c>
      <c r="B384" s="5" t="s">
        <v>26</v>
      </c>
      <c r="C384" s="31">
        <v>1098.95</v>
      </c>
      <c r="D384" s="31">
        <v>1098.9292</v>
      </c>
    </row>
    <row r="385" spans="1:4" x14ac:dyDescent="0.3">
      <c r="A385" s="4">
        <v>6</v>
      </c>
      <c r="B385" s="5" t="s">
        <v>42</v>
      </c>
      <c r="C385" s="31">
        <v>677.6</v>
      </c>
      <c r="D385" s="31">
        <v>677.44376</v>
      </c>
    </row>
    <row r="386" spans="1:4" x14ac:dyDescent="0.3">
      <c r="A386" s="4">
        <v>8</v>
      </c>
      <c r="B386" s="5" t="s">
        <v>43</v>
      </c>
      <c r="C386" s="31">
        <v>89.4</v>
      </c>
      <c r="D386" s="31">
        <v>89.416499999999999</v>
      </c>
    </row>
    <row r="387" spans="1:4" x14ac:dyDescent="0.3">
      <c r="A387" s="4">
        <v>9</v>
      </c>
      <c r="B387" s="5" t="s">
        <v>44</v>
      </c>
      <c r="C387" s="31">
        <v>627.79999999999995</v>
      </c>
      <c r="D387" s="31">
        <v>627.80418999999995</v>
      </c>
    </row>
    <row r="388" spans="1:4" x14ac:dyDescent="0.3">
      <c r="A388" s="4">
        <v>10</v>
      </c>
      <c r="B388" s="5" t="s">
        <v>28</v>
      </c>
      <c r="C388" s="31">
        <v>274.60000000000002</v>
      </c>
      <c r="D388" s="31">
        <v>274.60554000000002</v>
      </c>
    </row>
    <row r="389" spans="1:4" x14ac:dyDescent="0.3">
      <c r="A389" s="4">
        <v>12</v>
      </c>
      <c r="B389" s="5" t="s">
        <v>30</v>
      </c>
      <c r="C389" s="31">
        <v>1182.22</v>
      </c>
      <c r="D389" s="31">
        <v>1182.21507</v>
      </c>
    </row>
    <row r="390" spans="1:4" x14ac:dyDescent="0.3">
      <c r="A390" s="4">
        <v>13</v>
      </c>
      <c r="B390" s="5" t="s">
        <v>31</v>
      </c>
      <c r="C390" s="31">
        <v>113.08</v>
      </c>
      <c r="D390" s="31">
        <v>113.08747</v>
      </c>
    </row>
    <row r="391" spans="1:4" x14ac:dyDescent="0.3">
      <c r="A391" s="4">
        <v>14</v>
      </c>
      <c r="B391" s="5" t="s">
        <v>32</v>
      </c>
      <c r="C391" s="31">
        <v>993.89</v>
      </c>
      <c r="D391" s="31">
        <v>993.89349000000004</v>
      </c>
    </row>
    <row r="392" spans="1:4" x14ac:dyDescent="0.3">
      <c r="A392" s="4">
        <v>15</v>
      </c>
      <c r="B392" s="5" t="s">
        <v>35</v>
      </c>
      <c r="C392" s="31">
        <v>516.65</v>
      </c>
      <c r="D392" s="31">
        <v>515.69708000000003</v>
      </c>
    </row>
    <row r="393" spans="1:4" ht="17.399999999999999" x14ac:dyDescent="0.3">
      <c r="A393" s="13"/>
      <c r="B393" s="14" t="s">
        <v>22</v>
      </c>
      <c r="C393" s="15">
        <f>C382+C383+C384+C385+C386+C387+C388+C389+C390+C391+C392</f>
        <v>5802.29</v>
      </c>
      <c r="D393" s="15">
        <f>D382+D383+D384+D385+D386+D387+D388+D389+D390+D391+D392</f>
        <v>5801.2586600000004</v>
      </c>
    </row>
    <row r="394" spans="1:4" ht="17.399999999999999" x14ac:dyDescent="0.3">
      <c r="A394" s="17"/>
      <c r="B394" s="18"/>
      <c r="C394" s="19"/>
      <c r="D394" s="19"/>
    </row>
    <row r="395" spans="1:4" x14ac:dyDescent="0.35">
      <c r="D395" s="1" t="s">
        <v>70</v>
      </c>
    </row>
    <row r="396" spans="1:4" ht="40.5" customHeight="1" x14ac:dyDescent="0.3">
      <c r="A396" s="25" t="s">
        <v>82</v>
      </c>
      <c r="B396" s="25"/>
      <c r="C396" s="25"/>
      <c r="D396" s="25"/>
    </row>
    <row r="397" spans="1:4" x14ac:dyDescent="0.35">
      <c r="A397" s="1"/>
      <c r="B397" s="1"/>
      <c r="C397" s="1"/>
      <c r="D397" s="2" t="s">
        <v>2</v>
      </c>
    </row>
    <row r="398" spans="1:4" ht="36" x14ac:dyDescent="0.3">
      <c r="A398" s="3" t="s">
        <v>3</v>
      </c>
      <c r="B398" s="3" t="s">
        <v>4</v>
      </c>
      <c r="C398" s="3" t="s">
        <v>5</v>
      </c>
      <c r="D398" s="3" t="s">
        <v>6</v>
      </c>
    </row>
    <row r="399" spans="1:4" x14ac:dyDescent="0.3">
      <c r="A399" s="4">
        <v>2</v>
      </c>
      <c r="B399" s="5" t="s">
        <v>27</v>
      </c>
      <c r="C399" s="20">
        <v>29279.9</v>
      </c>
      <c r="D399" s="20">
        <v>29279.914000000001</v>
      </c>
    </row>
    <row r="400" spans="1:4" ht="17.399999999999999" x14ac:dyDescent="0.3">
      <c r="A400" s="13"/>
      <c r="B400" s="14" t="s">
        <v>22</v>
      </c>
      <c r="C400" s="15">
        <f>C399</f>
        <v>29279.9</v>
      </c>
      <c r="D400" s="15">
        <f>D399</f>
        <v>29279.914000000001</v>
      </c>
    </row>
    <row r="402" spans="1:4" x14ac:dyDescent="0.35">
      <c r="D402" s="1" t="s">
        <v>72</v>
      </c>
    </row>
    <row r="403" spans="1:4" ht="58.5" customHeight="1" x14ac:dyDescent="0.3">
      <c r="A403" s="25" t="s">
        <v>83</v>
      </c>
      <c r="B403" s="25"/>
      <c r="C403" s="25"/>
      <c r="D403" s="25"/>
    </row>
    <row r="404" spans="1:4" x14ac:dyDescent="0.35">
      <c r="A404" s="1"/>
      <c r="B404" s="1"/>
      <c r="C404" s="1"/>
      <c r="D404" s="2" t="s">
        <v>2</v>
      </c>
    </row>
    <row r="405" spans="1:4" ht="36" x14ac:dyDescent="0.3">
      <c r="A405" s="3" t="s">
        <v>3</v>
      </c>
      <c r="B405" s="3" t="s">
        <v>4</v>
      </c>
      <c r="C405" s="3" t="s">
        <v>5</v>
      </c>
      <c r="D405" s="3" t="s">
        <v>6</v>
      </c>
    </row>
    <row r="406" spans="1:4" x14ac:dyDescent="0.3">
      <c r="A406" s="3">
        <v>1</v>
      </c>
      <c r="B406" s="16" t="s">
        <v>34</v>
      </c>
      <c r="C406" s="20">
        <v>16.8</v>
      </c>
      <c r="D406" s="20">
        <v>16.8</v>
      </c>
    </row>
    <row r="407" spans="1:4" x14ac:dyDescent="0.3">
      <c r="A407" s="4">
        <v>2</v>
      </c>
      <c r="B407" s="5" t="s">
        <v>41</v>
      </c>
      <c r="C407" s="20">
        <v>114</v>
      </c>
      <c r="D407" s="20">
        <v>114</v>
      </c>
    </row>
    <row r="408" spans="1:4" x14ac:dyDescent="0.3">
      <c r="A408" s="4">
        <v>3</v>
      </c>
      <c r="B408" s="5" t="s">
        <v>26</v>
      </c>
      <c r="C408" s="20">
        <v>320</v>
      </c>
      <c r="D408" s="20">
        <v>320</v>
      </c>
    </row>
    <row r="409" spans="1:4" x14ac:dyDescent="0.3">
      <c r="A409" s="4">
        <v>4</v>
      </c>
      <c r="B409" s="5" t="s">
        <v>43</v>
      </c>
      <c r="C409" s="20">
        <v>600</v>
      </c>
      <c r="D409" s="20">
        <v>600</v>
      </c>
    </row>
    <row r="410" spans="1:4" x14ac:dyDescent="0.3">
      <c r="A410" s="4">
        <v>5</v>
      </c>
      <c r="B410" s="5" t="s">
        <v>44</v>
      </c>
      <c r="C410" s="20">
        <v>589.48800000000006</v>
      </c>
      <c r="D410" s="20">
        <v>589.48800000000006</v>
      </c>
    </row>
    <row r="411" spans="1:4" x14ac:dyDescent="0.3">
      <c r="A411" s="4">
        <v>6</v>
      </c>
      <c r="B411" s="5" t="s">
        <v>29</v>
      </c>
      <c r="C411" s="20">
        <v>328.81</v>
      </c>
      <c r="D411" s="20">
        <v>328.81</v>
      </c>
    </row>
    <row r="412" spans="1:4" x14ac:dyDescent="0.3">
      <c r="A412" s="4">
        <v>7</v>
      </c>
      <c r="B412" s="5" t="s">
        <v>31</v>
      </c>
      <c r="C412" s="20">
        <v>12030</v>
      </c>
      <c r="D412" s="20">
        <v>12029.369000000001</v>
      </c>
    </row>
    <row r="413" spans="1:4" x14ac:dyDescent="0.3">
      <c r="A413" s="4">
        <v>8</v>
      </c>
      <c r="B413" s="5" t="s">
        <v>35</v>
      </c>
      <c r="C413" s="20">
        <v>30</v>
      </c>
      <c r="D413" s="20">
        <v>30</v>
      </c>
    </row>
    <row r="414" spans="1:4" ht="17.399999999999999" x14ac:dyDescent="0.3">
      <c r="A414" s="13"/>
      <c r="B414" s="14" t="s">
        <v>22</v>
      </c>
      <c r="C414" s="15">
        <f>C406+C407+C408+C409+C410+C411+C412+C413</f>
        <v>14029.098</v>
      </c>
      <c r="D414" s="15">
        <f>D406+D407+D408+D409+D410+D411+D412+D413</f>
        <v>14028.467000000001</v>
      </c>
    </row>
    <row r="416" spans="1:4" x14ac:dyDescent="0.35">
      <c r="A416" s="1"/>
      <c r="B416" s="1"/>
      <c r="C416" s="1"/>
      <c r="D416" s="1" t="s">
        <v>80</v>
      </c>
    </row>
    <row r="417" spans="1:4" ht="79.5" customHeight="1" x14ac:dyDescent="0.3">
      <c r="A417" s="25" t="s">
        <v>88</v>
      </c>
      <c r="B417" s="25"/>
      <c r="C417" s="25"/>
      <c r="D417" s="25"/>
    </row>
    <row r="418" spans="1:4" x14ac:dyDescent="0.35">
      <c r="A418" s="1"/>
      <c r="B418" s="1"/>
      <c r="C418" s="1"/>
      <c r="D418" s="2" t="s">
        <v>2</v>
      </c>
    </row>
    <row r="419" spans="1:4" ht="36" x14ac:dyDescent="0.3">
      <c r="A419" s="3" t="s">
        <v>3</v>
      </c>
      <c r="B419" s="3" t="s">
        <v>4</v>
      </c>
      <c r="C419" s="3" t="s">
        <v>5</v>
      </c>
      <c r="D419" s="3" t="s">
        <v>6</v>
      </c>
    </row>
    <row r="420" spans="1:4" x14ac:dyDescent="0.3">
      <c r="A420" s="4">
        <v>1</v>
      </c>
      <c r="B420" s="5" t="s">
        <v>34</v>
      </c>
      <c r="C420" s="9">
        <v>659.2</v>
      </c>
      <c r="D420" s="9">
        <v>659.23</v>
      </c>
    </row>
    <row r="421" spans="1:4" x14ac:dyDescent="0.3">
      <c r="A421" s="4">
        <v>2</v>
      </c>
      <c r="B421" s="5" t="s">
        <v>39</v>
      </c>
      <c r="C421" s="9">
        <v>2107.9499999999998</v>
      </c>
      <c r="D421" s="9">
        <v>2107.9659999999999</v>
      </c>
    </row>
    <row r="422" spans="1:4" x14ac:dyDescent="0.3">
      <c r="A422" s="4">
        <v>3</v>
      </c>
      <c r="B422" s="5" t="s">
        <v>40</v>
      </c>
      <c r="C422" s="9">
        <v>50.707999999999998</v>
      </c>
      <c r="D422" s="9">
        <v>50.707999999999998</v>
      </c>
    </row>
    <row r="423" spans="1:4" x14ac:dyDescent="0.3">
      <c r="A423" s="4">
        <v>4</v>
      </c>
      <c r="B423" s="5" t="s">
        <v>41</v>
      </c>
      <c r="C423" s="9">
        <v>1079.8</v>
      </c>
      <c r="D423" s="9">
        <v>1079.8040000000001</v>
      </c>
    </row>
    <row r="424" spans="1:4" x14ac:dyDescent="0.3">
      <c r="A424" s="4">
        <v>5</v>
      </c>
      <c r="B424" s="5" t="s">
        <v>26</v>
      </c>
      <c r="C424" s="9">
        <v>805.05</v>
      </c>
      <c r="D424" s="9">
        <v>805.08900000000006</v>
      </c>
    </row>
    <row r="425" spans="1:4" x14ac:dyDescent="0.3">
      <c r="A425" s="4">
        <v>6</v>
      </c>
      <c r="B425" s="5" t="s">
        <v>42</v>
      </c>
      <c r="C425" s="9">
        <v>300.7</v>
      </c>
      <c r="D425" s="9">
        <v>300.70800000000003</v>
      </c>
    </row>
    <row r="426" spans="1:4" x14ac:dyDescent="0.3">
      <c r="A426" s="4">
        <v>7</v>
      </c>
      <c r="B426" s="5" t="s">
        <v>27</v>
      </c>
      <c r="C426" s="9">
        <v>1135.5999999999999</v>
      </c>
      <c r="D426" s="9">
        <v>1131.796</v>
      </c>
    </row>
    <row r="427" spans="1:4" x14ac:dyDescent="0.3">
      <c r="A427" s="4">
        <v>8</v>
      </c>
      <c r="B427" s="5" t="s">
        <v>43</v>
      </c>
      <c r="C427" s="9">
        <v>104.71</v>
      </c>
      <c r="D427" s="9">
        <v>93.697000000000003</v>
      </c>
    </row>
    <row r="428" spans="1:4" x14ac:dyDescent="0.3">
      <c r="A428" s="4">
        <v>9</v>
      </c>
      <c r="B428" s="5" t="s">
        <v>44</v>
      </c>
      <c r="C428" s="9">
        <v>1133.904</v>
      </c>
      <c r="D428" s="9">
        <v>1133.924</v>
      </c>
    </row>
    <row r="429" spans="1:4" x14ac:dyDescent="0.3">
      <c r="A429" s="4">
        <v>10</v>
      </c>
      <c r="B429" s="5" t="s">
        <v>28</v>
      </c>
      <c r="C429" s="9">
        <v>50.707999999999998</v>
      </c>
      <c r="D429" s="9">
        <v>50.707999999999998</v>
      </c>
    </row>
    <row r="430" spans="1:4" x14ac:dyDescent="0.3">
      <c r="A430" s="4">
        <v>11</v>
      </c>
      <c r="B430" s="5" t="s">
        <v>29</v>
      </c>
      <c r="C430" s="9">
        <v>396.75400000000002</v>
      </c>
      <c r="D430" s="9">
        <v>396.75400000000002</v>
      </c>
    </row>
    <row r="431" spans="1:4" x14ac:dyDescent="0.3">
      <c r="A431" s="4">
        <v>12</v>
      </c>
      <c r="B431" s="5" t="s">
        <v>30</v>
      </c>
      <c r="C431" s="9">
        <v>75.707999999999998</v>
      </c>
      <c r="D431" s="9">
        <v>75.707999999999998</v>
      </c>
    </row>
    <row r="432" spans="1:4" x14ac:dyDescent="0.3">
      <c r="A432" s="4">
        <v>13</v>
      </c>
      <c r="B432" s="5" t="s">
        <v>31</v>
      </c>
      <c r="C432" s="9">
        <v>342.2</v>
      </c>
      <c r="D432" s="9">
        <v>342.2</v>
      </c>
    </row>
    <row r="433" spans="1:4" x14ac:dyDescent="0.3">
      <c r="A433" s="4">
        <v>14</v>
      </c>
      <c r="B433" s="5" t="s">
        <v>32</v>
      </c>
      <c r="C433" s="9">
        <v>1565.85</v>
      </c>
      <c r="D433" s="9">
        <v>1565.9079999999999</v>
      </c>
    </row>
    <row r="434" spans="1:4" x14ac:dyDescent="0.3">
      <c r="A434" s="4">
        <v>15</v>
      </c>
      <c r="B434" s="5" t="s">
        <v>35</v>
      </c>
      <c r="C434" s="9">
        <v>165.45099999999999</v>
      </c>
      <c r="D434" s="9">
        <v>165.5</v>
      </c>
    </row>
    <row r="435" spans="1:4" ht="17.399999999999999" x14ac:dyDescent="0.3">
      <c r="A435" s="13"/>
      <c r="B435" s="14" t="s">
        <v>22</v>
      </c>
      <c r="C435" s="15">
        <f>C420+C421+C422+C424+C425+C426+C427+C429+C428+C431+C432+C433+C423+C430+C434</f>
        <v>9974.2929999999978</v>
      </c>
      <c r="D435" s="15">
        <f>D420+D421+D422+D424+D425+D426+D427+D429+D428+D431+D432+D433+D423+D430+D434</f>
        <v>9959.7000000000007</v>
      </c>
    </row>
    <row r="437" spans="1:4" s="22" customFormat="1" ht="17.399999999999999" x14ac:dyDescent="0.3">
      <c r="A437" s="21"/>
      <c r="B437" s="21" t="s">
        <v>84</v>
      </c>
      <c r="C437" s="29">
        <f>C435+C414+C400+C393+C372+C365+C350+C343+C333+C323+C312+C301+C277+C270+C251+C231+C205+C186+C165+C145+C125+C99+C78+C57+C43+C22</f>
        <v>141626.61110000001</v>
      </c>
      <c r="D437" s="29">
        <f>D435+D414+D400+D393+D372+D365+D350+D343+D333+D323+D312+D301+D277+D270+D251+D231+D205+D186+D165+D145+D125+D99+D78+D57+D43+D22</f>
        <v>140569.77786</v>
      </c>
    </row>
  </sheetData>
  <mergeCells count="27">
    <mergeCell ref="A396:D396"/>
    <mergeCell ref="A403:D403"/>
    <mergeCell ref="A417:D417"/>
    <mergeCell ref="A81:D81"/>
    <mergeCell ref="A368:D368"/>
    <mergeCell ref="A346:D346"/>
    <mergeCell ref="A353:D353"/>
    <mergeCell ref="A1:D1"/>
    <mergeCell ref="A304:D304"/>
    <mergeCell ref="A316:D316"/>
    <mergeCell ref="A326:D326"/>
    <mergeCell ref="A336:D336"/>
    <mergeCell ref="A234:D234"/>
    <mergeCell ref="A254:D254"/>
    <mergeCell ref="A273:D273"/>
    <mergeCell ref="A283:D283"/>
    <mergeCell ref="A107:D107"/>
    <mergeCell ref="A4:D4"/>
    <mergeCell ref="A25:D25"/>
    <mergeCell ref="A46:D46"/>
    <mergeCell ref="A60:D60"/>
    <mergeCell ref="A379:D379"/>
    <mergeCell ref="A148:D148"/>
    <mergeCell ref="A168:D168"/>
    <mergeCell ref="A189:D189"/>
    <mergeCell ref="A215:D215"/>
    <mergeCell ref="A128:D1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2025-04-13T11:42:21Z</dcterms:modified>
</cp:coreProperties>
</file>