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65" windowWidth="12120" windowHeight="807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_FilterDatabase" localSheetId="0" hidden="1">Лист1!$A$3:$G$23</definedName>
  </definedNames>
  <calcPr calcId="144525"/>
</workbook>
</file>

<file path=xl/calcChain.xml><?xml version="1.0" encoding="utf-8"?>
<calcChain xmlns="http://schemas.openxmlformats.org/spreadsheetml/2006/main">
  <c r="D102" i="1"/>
  <c r="D99"/>
  <c r="F67" l="1"/>
  <c r="D101"/>
  <c r="F49" l="1"/>
  <c r="E49"/>
  <c r="D40" l="1"/>
  <c r="E67"/>
  <c r="E92" l="1"/>
  <c r="F92"/>
  <c r="D91" l="1"/>
  <c r="E39" l="1"/>
  <c r="E94" l="1"/>
  <c r="F94"/>
  <c r="E57"/>
  <c r="E69"/>
  <c r="F90"/>
  <c r="E90"/>
  <c r="F88"/>
  <c r="E88"/>
  <c r="D87" s="1"/>
  <c r="D89" l="1"/>
  <c r="D93"/>
  <c r="F81" l="1"/>
  <c r="E81"/>
  <c r="D80" l="1"/>
  <c r="E77"/>
  <c r="F77"/>
  <c r="F69"/>
  <c r="E73"/>
  <c r="F73"/>
  <c r="E75"/>
  <c r="F75"/>
  <c r="F71"/>
  <c r="E71"/>
  <c r="D58"/>
  <c r="D76" l="1"/>
  <c r="D74"/>
  <c r="D72"/>
  <c r="D70"/>
  <c r="D4"/>
  <c r="D3"/>
  <c r="E86"/>
  <c r="E23"/>
  <c r="D5"/>
  <c r="F23"/>
  <c r="F79"/>
  <c r="E79"/>
  <c r="E96"/>
  <c r="F96"/>
  <c r="F86"/>
  <c r="E83"/>
  <c r="F83"/>
  <c r="F39"/>
  <c r="D24" s="1"/>
  <c r="F57"/>
  <c r="D6"/>
  <c r="D7" l="1"/>
  <c r="F97"/>
  <c r="E97"/>
  <c r="D68"/>
  <c r="D95"/>
  <c r="D82"/>
  <c r="D84"/>
  <c r="D78"/>
  <c r="D50"/>
  <c r="D10"/>
  <c r="D97" l="1"/>
</calcChain>
</file>

<file path=xl/sharedStrings.xml><?xml version="1.0" encoding="utf-8"?>
<sst xmlns="http://schemas.openxmlformats.org/spreadsheetml/2006/main" count="125" uniqueCount="94">
  <si>
    <t xml:space="preserve">Итого доходов  </t>
  </si>
  <si>
    <t>ИТОГО расходов</t>
  </si>
  <si>
    <t xml:space="preserve">Собственные доходы </t>
  </si>
  <si>
    <t>Краевые доходы</t>
  </si>
  <si>
    <t>Наименование учреждения</t>
  </si>
  <si>
    <t>Рз/Пр</t>
  </si>
  <si>
    <t xml:space="preserve">Сумма </t>
  </si>
  <si>
    <t>Изменения по бюджету</t>
  </si>
  <si>
    <t>Примечание</t>
  </si>
  <si>
    <t>Увеличено</t>
  </si>
  <si>
    <t>Уменьшено</t>
  </si>
  <si>
    <t>Целевая статья</t>
  </si>
  <si>
    <t xml:space="preserve">Итого расходов за счет краевых средств  </t>
  </si>
  <si>
    <t xml:space="preserve">Итого расходов за счет средств районного бюджета </t>
  </si>
  <si>
    <t xml:space="preserve">Итого расходов за счет остатка на счете </t>
  </si>
  <si>
    <t>Комитет по образованию</t>
  </si>
  <si>
    <t>КУМИ</t>
  </si>
  <si>
    <t>Итого расходов за счет источников дефицита бюджета (кредиты края)</t>
  </si>
  <si>
    <t>Администрация Бийского района</t>
  </si>
  <si>
    <t>Комитет по культуре</t>
  </si>
  <si>
    <t>58 5 00 13210</t>
  </si>
  <si>
    <t>28 2 00 70910</t>
  </si>
  <si>
    <t>28 2 00 10420</t>
  </si>
  <si>
    <t>28 1 00 10390</t>
  </si>
  <si>
    <t>28 1 00 70900</t>
  </si>
  <si>
    <t>43 2 00 71190</t>
  </si>
  <si>
    <t>99 1 00 14120</t>
  </si>
  <si>
    <t>0502</t>
  </si>
  <si>
    <t>Иные МБТ</t>
  </si>
  <si>
    <t>1003</t>
  </si>
  <si>
    <t>- з/пл пед.работников детских садов  (субвенция)</t>
  </si>
  <si>
    <t>- з/пл пед.работников школ  (субвенция)</t>
  </si>
  <si>
    <t>0702</t>
  </si>
  <si>
    <t>100 1 00 14120</t>
  </si>
  <si>
    <t>- ремонт водозаборных скважин</t>
  </si>
  <si>
    <t>101 1 00 14120</t>
  </si>
  <si>
    <t>- отлов и содержание безнадзорных животных</t>
  </si>
  <si>
    <t>- компенсация затрат граждан на оплату коммунальных услуг с целью непревышения индекса платы за коммунальные услуги</t>
  </si>
  <si>
    <t>- расходы по программе "Реформирование и модернизация жилищно-коммунального комплекса Бийского района Алтайского края» на 2019-2023 годы</t>
  </si>
  <si>
    <t>1102</t>
  </si>
  <si>
    <t>Источники (кредиты)</t>
  </si>
  <si>
    <t>0113</t>
  </si>
  <si>
    <t>0709</t>
  </si>
  <si>
    <t>- улучшение жилищных условий граждан на селе</t>
  </si>
  <si>
    <t>0503</t>
  </si>
  <si>
    <t>- приобретение контейнеров под ТБО</t>
  </si>
  <si>
    <t>- гашение исполнительного документа (строительство газопровода)</t>
  </si>
  <si>
    <t>- содержание ДШИ (з/пл)</t>
  </si>
  <si>
    <t>- содержание МФКЦ (з/пл)</t>
  </si>
  <si>
    <t>1103</t>
  </si>
  <si>
    <t>- формирование современной городской среды с.В-Катунское</t>
  </si>
  <si>
    <t>- реализация проектов развития общественной инфраструктуры, основанных на местных инициативах (село Шебалино)</t>
  </si>
  <si>
    <t>Финкомитет</t>
  </si>
  <si>
    <t>102 1 00 14120</t>
  </si>
  <si>
    <t>- расчеты за потребленные топливно-энергетические ресурсы</t>
  </si>
  <si>
    <t xml:space="preserve"> -  ремонт объектов теплоснабжения</t>
  </si>
  <si>
    <t xml:space="preserve"> - формирование современной городской среды с.Первомайское </t>
  </si>
  <si>
    <t>Остаток на счете на 01.01.2021 г.</t>
  </si>
  <si>
    <t>- ПСД на строительство сцены и трибун на горе Пикет</t>
  </si>
  <si>
    <t>-софинансирование изготовления ПСД на строительство сцены и трибун на горе Пикет</t>
  </si>
  <si>
    <t>-  исполнительный лист газета "Моя земля"</t>
  </si>
  <si>
    <t>- содержание главы</t>
  </si>
  <si>
    <t>- проектно-сметная документация на строительство пристройки на 200 учащихся МБОУ «Первомайская СОШ № 2»</t>
  </si>
  <si>
    <t>- ПСД на ремонт спотрзала в Первомайской СОШ № 2</t>
  </si>
  <si>
    <t>- ремонт кровли и замена окон в В-Бехтемирском д/с</t>
  </si>
  <si>
    <t>- софинансирование ремонт кровли и замена окон в В-Бехтемирском д/с</t>
  </si>
  <si>
    <t>- МП "Доступная среда в Бийском районе" (гашение кред.зад.за 2020 год по ремонту входной группы в Первомайском д/с для детей с ограниченными возможностями)</t>
  </si>
  <si>
    <t xml:space="preserve">- з/пл работников д/садов </t>
  </si>
  <si>
    <t>- содержание детских садов</t>
  </si>
  <si>
    <t>- содержание школ</t>
  </si>
  <si>
    <t>- софинансирование субсидий на зарплату</t>
  </si>
  <si>
    <t>- софинансирование субсидий на уголь</t>
  </si>
  <si>
    <t>- содержание МФКЦ</t>
  </si>
  <si>
    <t>- содержание ДШИ</t>
  </si>
  <si>
    <t>- проведение экспертизы</t>
  </si>
  <si>
    <t>-  организация регулярных перевозок по регулируемым тарифам</t>
  </si>
  <si>
    <t>- софинансирование ППМИ (средства юр.и физ.лиц)</t>
  </si>
  <si>
    <t>-  мероприятия ДЮСШ (спонсорские средства)</t>
  </si>
  <si>
    <t>-дорожная деятельность (краевой бюджет)</t>
  </si>
  <si>
    <t>- гашение задолженности по ИД</t>
  </si>
  <si>
    <t xml:space="preserve"> -  дорожный фонд</t>
  </si>
  <si>
    <t xml:space="preserve">- дорожная деятельность </t>
  </si>
  <si>
    <r>
      <t xml:space="preserve">ИЗМЕНЕНИЯ  И ДОПОЛНЕНИЯ, вносимые в районный бюджет на 2021 год </t>
    </r>
    <r>
      <rPr>
        <b/>
        <i/>
        <u/>
        <sz val="8"/>
        <rFont val="Arial Cyr"/>
        <charset val="204"/>
      </rPr>
      <t>по расходам</t>
    </r>
    <r>
      <rPr>
        <b/>
        <i/>
        <sz val="8"/>
        <rFont val="Arial Cyr"/>
        <charset val="204"/>
      </rPr>
      <t xml:space="preserve">  по состоянию на 01.04.2021 г.</t>
    </r>
  </si>
  <si>
    <r>
      <rPr>
        <b/>
        <u/>
        <sz val="8"/>
        <rFont val="Times New Roman"/>
        <family val="1"/>
        <charset val="204"/>
      </rPr>
      <t xml:space="preserve">Изменение  расходов за счет средств районного бюджета :     </t>
    </r>
    <r>
      <rPr>
        <b/>
        <i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- компенсация затрат граждан на оплату коммунальных услуг с целью непревышения индекса платы за коммунальные услуги</t>
    </r>
  </si>
  <si>
    <r>
      <rPr>
        <b/>
        <u/>
        <sz val="8"/>
        <rFont val="Times New Roman"/>
        <family val="1"/>
        <charset val="204"/>
      </rPr>
      <t xml:space="preserve">Изменение  расходов за счет средств краевого бюджета :                 </t>
    </r>
    <r>
      <rPr>
        <i/>
        <sz val="8"/>
        <rFont val="Times New Roman"/>
        <family val="1"/>
        <charset val="204"/>
      </rPr>
      <t xml:space="preserve">                                                                                                                 </t>
    </r>
  </si>
  <si>
    <r>
      <rPr>
        <b/>
        <sz val="8"/>
        <rFont val="Times New Roman"/>
        <family val="1"/>
        <charset val="204"/>
      </rPr>
      <t>обслуживание газопровода</t>
    </r>
    <r>
      <rPr>
        <i/>
        <sz val="8"/>
        <rFont val="Times New Roman"/>
        <family val="1"/>
        <charset val="204"/>
      </rPr>
      <t xml:space="preserve"> адм.Первомайского сельсовета</t>
    </r>
  </si>
  <si>
    <r>
      <rPr>
        <b/>
        <sz val="8"/>
        <rFont val="Times New Roman"/>
        <family val="1"/>
        <charset val="204"/>
      </rPr>
      <t xml:space="preserve">прочие расходы </t>
    </r>
    <r>
      <rPr>
        <u/>
        <sz val="8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>адм.Енисейского сельсовета 500,0, адм.Новиковского сельсовета 790,0, адм.Малоугреневского сельсовета 200,0, адм.В-Бехтемирского сельсовета 100,0</t>
    </r>
  </si>
  <si>
    <r>
      <t>ремонт дорог</t>
    </r>
    <r>
      <rPr>
        <i/>
        <sz val="8"/>
        <rFont val="Times New Roman"/>
        <family val="1"/>
        <charset val="204"/>
      </rPr>
      <t xml:space="preserve"> адм.Енисейского сельсовета</t>
    </r>
  </si>
  <si>
    <r>
      <rPr>
        <b/>
        <sz val="8"/>
        <rFont val="Times New Roman"/>
        <family val="1"/>
        <charset val="204"/>
      </rPr>
      <t>расчистка свалок</t>
    </r>
    <r>
      <rPr>
        <b/>
        <u/>
        <sz val="8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 xml:space="preserve"> адм. Б-У сельсовета - 30, адм. В-Катунского сельсовета - 30;  адм.Малоенисейского сельсовета - 50; адм.Первомайского сельсовета - 80,0; адм.Сростинского сельсовета - 120</t>
    </r>
  </si>
  <si>
    <r>
      <t>расчеты за потребл.топливно-энергетические ресурсы</t>
    </r>
    <r>
      <rPr>
        <i/>
        <sz val="8"/>
        <rFont val="Times New Roman"/>
        <family val="1"/>
        <charset val="204"/>
      </rPr>
      <t xml:space="preserve">  адм.В-Бехтем.сельсовета - 200,0; адм.В-Катунского сельсовета - 1400,0; адм.Енисейского сельслвета - 1200,0; адм.Заринского сельсовета - 400,0; адм.Калининского сельсовета - 560,0; адм.Лесного сельсовета - 300,0; адм.Малоенисейского сельсовета - 200,0; адм.Малоугреневского сельсовета - 800,0; адм.Новиковского сельсовета - 200,0; адм.Первомайского сельсовета - 3000,0; адм.Светлоозерского сельсовета - 1000,0; адм.Сростинского сельсовета - 400,0; адм.Усятского сельсовета - 400,0; адм.Шебалинского сельсовета - 200,0</t>
    </r>
  </si>
  <si>
    <r>
      <t xml:space="preserve">заработная плата и страховые взносы </t>
    </r>
    <r>
      <rPr>
        <i/>
        <sz val="8"/>
        <rFont val="Times New Roman"/>
        <family val="1"/>
        <charset val="204"/>
      </rPr>
      <t>- адм.Б-Угреневского сельсовета - 100,0;  адм.В-Бехтемирского сельсовета - 300,0; адм. В-Катунского сельсовета - 500,0; адм.Енисейского сельсовета - 100,0; адм.Заринского сельсовета - 100,0; адм.Калининского сельсовета - 200,0; адм.Лесного сельсовета - 200,0; адм.Малоенисейского сельсовета - 200,0; адм.Малоугреневского сельсовета - 500,0; адм.Новиковского сельсовета -100,0;  адм.Сростинского сельсовета -200,0; адм. Усятского сельсовета - 100,0; адм.Шебалинского сельсовета - 200,0</t>
    </r>
  </si>
  <si>
    <r>
      <t xml:space="preserve">коммунальные услуги </t>
    </r>
    <r>
      <rPr>
        <i/>
        <sz val="8"/>
        <rFont val="Times New Roman"/>
        <family val="1"/>
        <charset val="204"/>
      </rPr>
      <t>адм.В-Кат.сельсовета - 260,8; адм.Енисейского сельслвета - 67,9; адм.Калининского сельсовета - 55,8;  адм.Новиковского сельсовета - 524,2; адм.Первомайского сельсовета - 35;  адм.Сростинского сельсовета - 124,5; адм.Усятского сельсовета - 42</t>
    </r>
  </si>
  <si>
    <r>
      <rPr>
        <b/>
        <sz val="8"/>
        <rFont val="Times New Roman"/>
        <family val="1"/>
        <charset val="204"/>
      </rPr>
      <t>оплата задолженности по страховым взносам и налогам за 3 лицо:</t>
    </r>
    <r>
      <rPr>
        <b/>
        <i/>
        <sz val="8"/>
        <rFont val="Times New Roman"/>
        <family val="1"/>
        <charset val="204"/>
      </rPr>
      <t xml:space="preserve"> </t>
    </r>
    <r>
      <rPr>
        <i/>
        <sz val="8"/>
        <rFont val="Times New Roman"/>
        <family val="1"/>
        <charset val="204"/>
      </rPr>
      <t xml:space="preserve"> через В-Катунский сельсовет за Заринский с/с 480,0;  Малоугреневский сельсовет за Новиковский с/с 200,0; Усятский сельсовет за Светлоозерский с/с 293,0</t>
    </r>
  </si>
  <si>
    <r>
      <t xml:space="preserve">дорожная деятельность: </t>
    </r>
    <r>
      <rPr>
        <sz val="8"/>
        <rFont val="Times New Roman"/>
        <family val="1"/>
        <charset val="204"/>
      </rPr>
      <t xml:space="preserve">адм.Большеугреневского сельсовета - 50, адм.В-Бехтемирского сельсовета - 50, </t>
    </r>
    <r>
      <rPr>
        <i/>
        <sz val="8"/>
        <rFont val="Times New Roman"/>
        <family val="1"/>
        <charset val="204"/>
      </rPr>
      <t>адм.В-Катунского сельсовета - 600; адм.Енисейского сельслвета - 200,0; адм.Лесного сельсовета - 400,0; адм.Малоенисейского сельсовета -700,0; адм.Малоугреневского сельсовета - 400,0; адм.Первомайского сельсовета - 600,0; адм.Светлоозерского сельсовета - 200,0; адм.Сростинского сельсовета - 100,0; адм.Усятского сельсовета - 300,0; адм.Шебалинского сельсовета - 350,0</t>
    </r>
  </si>
</sst>
</file>

<file path=xl/styles.xml><?xml version="1.0" encoding="utf-8"?>
<styleSheet xmlns="http://schemas.openxmlformats.org/spreadsheetml/2006/main">
  <numFmts count="3">
    <numFmt numFmtId="164" formatCode="0000"/>
    <numFmt numFmtId="165" formatCode="0.000"/>
    <numFmt numFmtId="166" formatCode="0.00000"/>
  </numFmts>
  <fonts count="23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charset val="204"/>
    </font>
    <font>
      <b/>
      <i/>
      <sz val="8"/>
      <name val="Arial Cyr"/>
      <charset val="204"/>
    </font>
    <font>
      <b/>
      <i/>
      <sz val="7"/>
      <name val="Arial Cyr"/>
      <charset val="204"/>
    </font>
    <font>
      <i/>
      <sz val="8"/>
      <name val="Arial Cyr"/>
      <charset val="204"/>
    </font>
    <font>
      <i/>
      <sz val="7"/>
      <name val="Arial Cyr"/>
      <charset val="204"/>
    </font>
    <font>
      <b/>
      <i/>
      <u/>
      <sz val="7"/>
      <name val="Arial Cyr"/>
      <charset val="204"/>
    </font>
    <font>
      <sz val="10"/>
      <name val="Arial Cyr"/>
      <charset val="204"/>
    </font>
    <font>
      <b/>
      <i/>
      <sz val="8"/>
      <name val="Arial Cyr"/>
      <family val="2"/>
      <charset val="204"/>
    </font>
    <font>
      <i/>
      <u/>
      <sz val="8"/>
      <name val="Arial Cyr"/>
      <charset val="204"/>
    </font>
    <font>
      <sz val="7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u/>
      <sz val="8"/>
      <name val="Arial Cyr"/>
      <charset val="204"/>
    </font>
    <font>
      <b/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u/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Border="1" applyAlignment="1"/>
    <xf numFmtId="165" fontId="6" fillId="0" borderId="0" xfId="0" applyNumberFormat="1" applyFont="1" applyBorder="1" applyAlignment="1">
      <alignment horizontal="right"/>
    </xf>
    <xf numFmtId="165" fontId="0" fillId="0" borderId="0" xfId="0" applyNumberFormat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/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/>
    <xf numFmtId="0" fontId="2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164" fontId="2" fillId="0" borderId="0" xfId="0" applyNumberFormat="1" applyFont="1" applyBorder="1" applyAlignment="1"/>
    <xf numFmtId="0" fontId="2" fillId="0" borderId="0" xfId="0" applyFont="1" applyBorder="1" applyAlignment="1"/>
    <xf numFmtId="16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/>
    <xf numFmtId="0" fontId="11" fillId="0" borderId="0" xfId="0" applyFont="1" applyBorder="1"/>
    <xf numFmtId="164" fontId="6" fillId="0" borderId="0" xfId="0" applyNumberFormat="1" applyFont="1" applyBorder="1"/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5" fillId="0" borderId="0" xfId="0" applyFont="1"/>
    <xf numFmtId="165" fontId="15" fillId="0" borderId="0" xfId="0" applyNumberFormat="1" applyFont="1" applyAlignment="1">
      <alignment horizontal="right"/>
    </xf>
    <xf numFmtId="0" fontId="18" fillId="0" borderId="0" xfId="0" applyFont="1" applyFill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right" vertical="center"/>
    </xf>
    <xf numFmtId="165" fontId="15" fillId="0" borderId="0" xfId="0" applyNumberFormat="1" applyFont="1"/>
    <xf numFmtId="49" fontId="16" fillId="0" borderId="1" xfId="0" applyNumberFormat="1" applyFont="1" applyBorder="1" applyAlignment="1">
      <alignment horizontal="right" vertical="center"/>
    </xf>
    <xf numFmtId="165" fontId="17" fillId="0" borderId="0" xfId="0" applyNumberFormat="1" applyFont="1" applyFill="1" applyBorder="1" applyAlignment="1">
      <alignment horizontal="center" vertical="center" wrapText="1"/>
    </xf>
    <xf numFmtId="164" fontId="16" fillId="0" borderId="5" xfId="0" applyNumberFormat="1" applyFont="1" applyBorder="1" applyAlignment="1">
      <alignment vertical="center"/>
    </xf>
    <xf numFmtId="164" fontId="16" fillId="0" borderId="6" xfId="0" applyNumberFormat="1" applyFont="1" applyBorder="1" applyAlignment="1">
      <alignment vertical="center"/>
    </xf>
    <xf numFmtId="165" fontId="17" fillId="4" borderId="7" xfId="0" applyNumberFormat="1" applyFont="1" applyFill="1" applyBorder="1" applyAlignment="1">
      <alignment vertical="center"/>
    </xf>
    <xf numFmtId="165" fontId="17" fillId="5" borderId="8" xfId="0" applyNumberFormat="1" applyFont="1" applyFill="1" applyBorder="1" applyAlignment="1">
      <alignment vertical="center"/>
    </xf>
    <xf numFmtId="165" fontId="17" fillId="4" borderId="9" xfId="0" applyNumberFormat="1" applyFont="1" applyFill="1" applyBorder="1" applyAlignment="1">
      <alignment vertical="center"/>
    </xf>
    <xf numFmtId="164" fontId="16" fillId="0" borderId="10" xfId="0" applyNumberFormat="1" applyFont="1" applyBorder="1" applyAlignment="1">
      <alignment vertical="center"/>
    </xf>
    <xf numFmtId="49" fontId="16" fillId="0" borderId="11" xfId="0" applyNumberFormat="1" applyFont="1" applyBorder="1" applyAlignment="1">
      <alignment horizontal="right" vertical="center"/>
    </xf>
    <xf numFmtId="164" fontId="16" fillId="0" borderId="12" xfId="0" applyNumberFormat="1" applyFont="1" applyBorder="1" applyAlignment="1">
      <alignment vertical="center"/>
    </xf>
    <xf numFmtId="49" fontId="16" fillId="0" borderId="2" xfId="0" applyNumberFormat="1" applyFont="1" applyBorder="1" applyAlignment="1">
      <alignment horizontal="right" vertical="center"/>
    </xf>
    <xf numFmtId="165" fontId="17" fillId="0" borderId="0" xfId="0" applyNumberFormat="1" applyFont="1" applyFill="1" applyBorder="1" applyAlignment="1">
      <alignment horizontal="right" vertical="center" wrapText="1"/>
    </xf>
    <xf numFmtId="166" fontId="17" fillId="0" borderId="0" xfId="0" applyNumberFormat="1" applyFont="1" applyFill="1" applyBorder="1" applyAlignment="1">
      <alignment horizontal="right" vertical="center" wrapText="1"/>
    </xf>
    <xf numFmtId="164" fontId="16" fillId="6" borderId="12" xfId="0" applyNumberFormat="1" applyFont="1" applyFill="1" applyBorder="1" applyAlignment="1">
      <alignment vertical="center"/>
    </xf>
    <xf numFmtId="49" fontId="16" fillId="6" borderId="2" xfId="0" applyNumberFormat="1" applyFont="1" applyFill="1" applyBorder="1" applyAlignment="1">
      <alignment horizontal="right" vertical="center"/>
    </xf>
    <xf numFmtId="0" fontId="16" fillId="0" borderId="11" xfId="0" applyFont="1" applyBorder="1" applyAlignment="1">
      <alignment horizontal="right" vertical="center"/>
    </xf>
    <xf numFmtId="0" fontId="16" fillId="0" borderId="2" xfId="0" applyFont="1" applyBorder="1" applyAlignment="1">
      <alignment horizontal="right" vertical="center"/>
    </xf>
    <xf numFmtId="49" fontId="16" fillId="0" borderId="14" xfId="0" applyNumberFormat="1" applyFont="1" applyBorder="1" applyAlignment="1">
      <alignment horizontal="right" vertical="center"/>
    </xf>
    <xf numFmtId="164" fontId="16" fillId="0" borderId="2" xfId="0" applyNumberFormat="1" applyFont="1" applyBorder="1" applyAlignment="1">
      <alignment vertical="center"/>
    </xf>
    <xf numFmtId="164" fontId="16" fillId="0" borderId="11" xfId="0" applyNumberFormat="1" applyFont="1" applyBorder="1" applyAlignment="1">
      <alignment vertical="center"/>
    </xf>
    <xf numFmtId="49" fontId="16" fillId="0" borderId="17" xfId="0" applyNumberFormat="1" applyFont="1" applyBorder="1" applyAlignment="1">
      <alignment horizontal="right" vertical="center"/>
    </xf>
    <xf numFmtId="164" fontId="16" fillId="0" borderId="20" xfId="0" applyNumberFormat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164" fontId="16" fillId="0" borderId="12" xfId="0" applyNumberFormat="1" applyFont="1" applyBorder="1" applyAlignment="1">
      <alignment horizontal="right" vertical="center" wrapText="1"/>
    </xf>
    <xf numFmtId="0" fontId="16" fillId="0" borderId="4" xfId="0" applyFont="1" applyBorder="1" applyAlignment="1">
      <alignment vertical="center"/>
    </xf>
    <xf numFmtId="49" fontId="16" fillId="0" borderId="13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164" fontId="16" fillId="0" borderId="4" xfId="0" applyNumberFormat="1" applyFont="1" applyBorder="1" applyAlignment="1">
      <alignment vertical="center"/>
    </xf>
    <xf numFmtId="0" fontId="16" fillId="0" borderId="7" xfId="0" applyFont="1" applyBorder="1" applyAlignment="1">
      <alignment horizontal="right" vertical="center"/>
    </xf>
    <xf numFmtId="165" fontId="17" fillId="2" borderId="7" xfId="0" applyNumberFormat="1" applyFont="1" applyFill="1" applyBorder="1" applyAlignment="1">
      <alignment horizontal="right" vertical="center"/>
    </xf>
    <xf numFmtId="165" fontId="17" fillId="2" borderId="9" xfId="0" applyNumberFormat="1" applyFont="1" applyFill="1" applyBorder="1" applyAlignment="1">
      <alignment horizontal="right" vertical="center"/>
    </xf>
    <xf numFmtId="165" fontId="17" fillId="0" borderId="24" xfId="0" applyNumberFormat="1" applyFont="1" applyBorder="1" applyAlignment="1">
      <alignment horizontal="center" wrapText="1"/>
    </xf>
    <xf numFmtId="165" fontId="17" fillId="0" borderId="23" xfId="0" applyNumberFormat="1" applyFont="1" applyBorder="1" applyAlignment="1">
      <alignment horizontal="center" wrapText="1"/>
    </xf>
    <xf numFmtId="165" fontId="17" fillId="6" borderId="0" xfId="0" applyNumberFormat="1" applyFont="1" applyFill="1" applyAlignment="1">
      <alignment horizontal="center" vertical="center" wrapText="1"/>
    </xf>
    <xf numFmtId="165" fontId="0" fillId="0" borderId="0" xfId="0" applyNumberFormat="1" applyFont="1"/>
    <xf numFmtId="165" fontId="8" fillId="0" borderId="0" xfId="0" applyNumberFormat="1" applyFont="1" applyAlignment="1">
      <alignment vertical="center" wrapText="1"/>
    </xf>
    <xf numFmtId="165" fontId="0" fillId="0" borderId="0" xfId="0" applyNumberFormat="1" applyAlignment="1">
      <alignment vertical="center" wrapText="1"/>
    </xf>
    <xf numFmtId="165" fontId="0" fillId="0" borderId="0" xfId="0" applyNumberFormat="1"/>
    <xf numFmtId="165" fontId="17" fillId="5" borderId="15" xfId="0" applyNumberFormat="1" applyFont="1" applyFill="1" applyBorder="1" applyAlignment="1">
      <alignment vertical="center"/>
    </xf>
    <xf numFmtId="165" fontId="17" fillId="2" borderId="32" xfId="0" applyNumberFormat="1" applyFont="1" applyFill="1" applyBorder="1" applyAlignment="1">
      <alignment horizontal="right" vertical="center"/>
    </xf>
    <xf numFmtId="164" fontId="16" fillId="0" borderId="14" xfId="0" applyNumberFormat="1" applyFont="1" applyBorder="1" applyAlignment="1">
      <alignment vertical="center"/>
    </xf>
    <xf numFmtId="165" fontId="17" fillId="6" borderId="8" xfId="0" applyNumberFormat="1" applyFont="1" applyFill="1" applyBorder="1" applyAlignment="1">
      <alignment vertical="center"/>
    </xf>
    <xf numFmtId="165" fontId="17" fillId="4" borderId="21" xfId="0" applyNumberFormat="1" applyFont="1" applyFill="1" applyBorder="1" applyAlignment="1">
      <alignment vertical="center"/>
    </xf>
    <xf numFmtId="165" fontId="17" fillId="8" borderId="20" xfId="0" applyNumberFormat="1" applyFont="1" applyFill="1" applyBorder="1" applyAlignment="1">
      <alignment vertical="center"/>
    </xf>
    <xf numFmtId="165" fontId="17" fillId="8" borderId="21" xfId="0" applyNumberFormat="1" applyFont="1" applyFill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165" fontId="17" fillId="2" borderId="26" xfId="0" applyNumberFormat="1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17" fillId="2" borderId="1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6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65" fontId="17" fillId="2" borderId="26" xfId="0" applyNumberFormat="1" applyFont="1" applyFill="1" applyBorder="1" applyAlignment="1">
      <alignment horizontal="center" vertical="center" wrapText="1"/>
    </xf>
    <xf numFmtId="165" fontId="17" fillId="0" borderId="5" xfId="0" applyNumberFormat="1" applyFont="1" applyBorder="1" applyAlignment="1">
      <alignment horizontal="center" wrapText="1"/>
    </xf>
    <xf numFmtId="166" fontId="17" fillId="2" borderId="14" xfId="0" applyNumberFormat="1" applyFont="1" applyFill="1" applyBorder="1" applyAlignment="1">
      <alignment horizontal="center" vertical="center"/>
    </xf>
    <xf numFmtId="166" fontId="17" fillId="2" borderId="4" xfId="0" applyNumberFormat="1" applyFont="1" applyFill="1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166" fontId="17" fillId="2" borderId="26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49" fontId="9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 applyAlignment="1">
      <alignment vertical="top" wrapText="1"/>
    </xf>
    <xf numFmtId="49" fontId="8" fillId="0" borderId="0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9" fontId="13" fillId="0" borderId="0" xfId="0" applyNumberFormat="1" applyFont="1" applyBorder="1" applyAlignment="1">
      <alignment vertical="top" wrapText="1"/>
    </xf>
    <xf numFmtId="49" fontId="9" fillId="0" borderId="0" xfId="0" applyNumberFormat="1" applyFont="1" applyBorder="1" applyAlignment="1">
      <alignment vertical="top" wrapText="1"/>
    </xf>
    <xf numFmtId="49" fontId="8" fillId="0" borderId="0" xfId="0" applyNumberFormat="1" applyFont="1" applyBorder="1"/>
    <xf numFmtId="0" fontId="3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5" fillId="0" borderId="0" xfId="0" applyFont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vertical="center"/>
      <protection locked="0"/>
    </xf>
    <xf numFmtId="165" fontId="6" fillId="3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165" fontId="6" fillId="0" borderId="0" xfId="0" applyNumberFormat="1" applyFont="1" applyBorder="1" applyAlignment="1" applyProtection="1">
      <alignment vertical="center"/>
      <protection locked="0"/>
    </xf>
    <xf numFmtId="0" fontId="17" fillId="0" borderId="5" xfId="0" applyFont="1" applyBorder="1" applyAlignment="1">
      <alignment horizontal="left"/>
    </xf>
    <xf numFmtId="0" fontId="16" fillId="0" borderId="28" xfId="0" applyFont="1" applyBorder="1"/>
    <xf numFmtId="165" fontId="17" fillId="2" borderId="1" xfId="0" applyNumberFormat="1" applyFont="1" applyFill="1" applyBorder="1" applyAlignment="1">
      <alignment horizontal="right"/>
    </xf>
    <xf numFmtId="0" fontId="17" fillId="0" borderId="12" xfId="0" applyFont="1" applyBorder="1" applyAlignment="1">
      <alignment horizontal="left"/>
    </xf>
    <xf numFmtId="0" fontId="16" fillId="0" borderId="29" xfId="0" applyFont="1" applyBorder="1"/>
    <xf numFmtId="166" fontId="17" fillId="2" borderId="2" xfId="0" applyNumberFormat="1" applyFont="1" applyFill="1" applyBorder="1" applyAlignment="1">
      <alignment horizontal="right"/>
    </xf>
    <xf numFmtId="165" fontId="17" fillId="0" borderId="0" xfId="0" applyNumberFormat="1" applyFont="1" applyBorder="1" applyAlignment="1"/>
    <xf numFmtId="0" fontId="16" fillId="0" borderId="0" xfId="0" applyFont="1" applyBorder="1"/>
    <xf numFmtId="0" fontId="17" fillId="0" borderId="29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16" fillId="0" borderId="30" xfId="0" applyFont="1" applyBorder="1"/>
    <xf numFmtId="166" fontId="17" fillId="2" borderId="3" xfId="0" applyNumberFormat="1" applyFont="1" applyFill="1" applyBorder="1" applyAlignment="1">
      <alignment horizontal="right"/>
    </xf>
    <xf numFmtId="165" fontId="16" fillId="0" borderId="0" xfId="0" applyNumberFormat="1" applyFont="1" applyBorder="1"/>
    <xf numFmtId="165" fontId="16" fillId="0" borderId="31" xfId="0" applyNumberFormat="1" applyFont="1" applyBorder="1"/>
    <xf numFmtId="0" fontId="16" fillId="0" borderId="4" xfId="0" applyFont="1" applyBorder="1"/>
    <xf numFmtId="0" fontId="16" fillId="2" borderId="4" xfId="0" applyFont="1" applyFill="1" applyBorder="1"/>
    <xf numFmtId="0" fontId="17" fillId="0" borderId="14" xfId="0" applyFont="1" applyBorder="1" applyAlignment="1">
      <alignment horizontal="center" vertical="center" wrapText="1"/>
    </xf>
    <xf numFmtId="165" fontId="16" fillId="6" borderId="33" xfId="0" applyNumberFormat="1" applyFont="1" applyFill="1" applyBorder="1" applyAlignment="1">
      <alignment horizontal="right" vertical="center"/>
    </xf>
    <xf numFmtId="165" fontId="16" fillId="6" borderId="25" xfId="0" applyNumberFormat="1" applyFont="1" applyFill="1" applyBorder="1" applyAlignment="1">
      <alignment vertical="center"/>
    </xf>
    <xf numFmtId="49" fontId="18" fillId="0" borderId="1" xfId="0" applyNumberFormat="1" applyFont="1" applyBorder="1" applyAlignment="1">
      <alignment horizontal="left" vertical="top" wrapText="1"/>
    </xf>
    <xf numFmtId="165" fontId="16" fillId="6" borderId="17" xfId="0" applyNumberFormat="1" applyFont="1" applyFill="1" applyBorder="1" applyAlignment="1">
      <alignment vertical="center"/>
    </xf>
    <xf numFmtId="49" fontId="18" fillId="0" borderId="11" xfId="0" applyNumberFormat="1" applyFont="1" applyBorder="1" applyAlignment="1">
      <alignment horizontal="left" vertical="top" wrapText="1"/>
    </xf>
    <xf numFmtId="165" fontId="16" fillId="6" borderId="18" xfId="0" applyNumberFormat="1" applyFont="1" applyFill="1" applyBorder="1" applyAlignment="1">
      <alignment vertical="center"/>
    </xf>
    <xf numFmtId="165" fontId="16" fillId="6" borderId="10" xfId="0" applyNumberFormat="1" applyFont="1" applyFill="1" applyBorder="1" applyAlignment="1">
      <alignment vertical="center"/>
    </xf>
    <xf numFmtId="165" fontId="16" fillId="6" borderId="16" xfId="0" applyNumberFormat="1" applyFont="1" applyFill="1" applyBorder="1" applyAlignment="1">
      <alignment vertical="center"/>
    </xf>
    <xf numFmtId="49" fontId="18" fillId="0" borderId="2" xfId="0" applyNumberFormat="1" applyFont="1" applyBorder="1" applyAlignment="1">
      <alignment vertical="top" wrapText="1"/>
    </xf>
    <xf numFmtId="165" fontId="20" fillId="6" borderId="10" xfId="0" applyNumberFormat="1" applyFont="1" applyFill="1" applyBorder="1" applyAlignment="1">
      <alignment vertical="center"/>
    </xf>
    <xf numFmtId="49" fontId="17" fillId="6" borderId="11" xfId="0" applyNumberFormat="1" applyFont="1" applyFill="1" applyBorder="1" applyAlignment="1">
      <alignment vertical="top" wrapText="1"/>
    </xf>
    <xf numFmtId="49" fontId="18" fillId="6" borderId="2" xfId="0" applyNumberFormat="1" applyFont="1" applyFill="1" applyBorder="1" applyAlignment="1">
      <alignment horizontal="left" vertical="top" wrapText="1"/>
    </xf>
    <xf numFmtId="165" fontId="20" fillId="6" borderId="18" xfId="0" applyNumberFormat="1" applyFont="1" applyFill="1" applyBorder="1" applyAlignment="1">
      <alignment vertical="center"/>
    </xf>
    <xf numFmtId="165" fontId="16" fillId="6" borderId="12" xfId="0" applyNumberFormat="1" applyFont="1" applyFill="1" applyBorder="1" applyAlignment="1">
      <alignment vertical="center"/>
    </xf>
    <xf numFmtId="49" fontId="18" fillId="0" borderId="11" xfId="0" applyNumberFormat="1" applyFont="1" applyBorder="1" applyAlignment="1">
      <alignment vertical="top" wrapText="1"/>
    </xf>
    <xf numFmtId="0" fontId="17" fillId="0" borderId="4" xfId="0" applyFont="1" applyBorder="1" applyAlignment="1">
      <alignment horizontal="center" vertical="center" wrapText="1"/>
    </xf>
    <xf numFmtId="165" fontId="17" fillId="4" borderId="20" xfId="0" applyNumberFormat="1" applyFont="1" applyFill="1" applyBorder="1" applyAlignment="1">
      <alignment vertical="center"/>
    </xf>
    <xf numFmtId="49" fontId="18" fillId="0" borderId="3" xfId="0" applyNumberFormat="1" applyFont="1" applyBorder="1" applyAlignment="1">
      <alignment wrapText="1"/>
    </xf>
    <xf numFmtId="165" fontId="16" fillId="6" borderId="15" xfId="0" applyNumberFormat="1" applyFont="1" applyFill="1" applyBorder="1" applyAlignment="1">
      <alignment vertical="center"/>
    </xf>
    <xf numFmtId="49" fontId="18" fillId="0" borderId="2" xfId="0" applyNumberFormat="1" applyFont="1" applyBorder="1" applyAlignment="1">
      <alignment horizontal="left" vertical="top" wrapText="1"/>
    </xf>
    <xf numFmtId="49" fontId="18" fillId="0" borderId="4" xfId="0" applyNumberFormat="1" applyFont="1" applyBorder="1" applyAlignment="1">
      <alignment vertical="top" wrapText="1"/>
    </xf>
    <xf numFmtId="0" fontId="17" fillId="0" borderId="27" xfId="0" applyFont="1" applyBorder="1" applyAlignment="1">
      <alignment horizontal="center" vertical="center" wrapText="1"/>
    </xf>
    <xf numFmtId="165" fontId="16" fillId="6" borderId="0" xfId="0" applyNumberFormat="1" applyFont="1" applyFill="1" applyBorder="1" applyAlignment="1">
      <alignment vertical="center"/>
    </xf>
    <xf numFmtId="165" fontId="16" fillId="6" borderId="22" xfId="0" applyNumberFormat="1" applyFont="1" applyFill="1" applyBorder="1" applyAlignment="1">
      <alignment vertical="center"/>
    </xf>
    <xf numFmtId="49" fontId="18" fillId="0" borderId="1" xfId="0" applyNumberFormat="1" applyFont="1" applyBorder="1" applyAlignment="1">
      <alignment vertical="top" wrapText="1"/>
    </xf>
    <xf numFmtId="0" fontId="17" fillId="0" borderId="19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165" fontId="16" fillId="6" borderId="5" xfId="0" applyNumberFormat="1" applyFont="1" applyFill="1" applyBorder="1" applyAlignment="1">
      <alignment vertical="center"/>
    </xf>
    <xf numFmtId="165" fontId="16" fillId="6" borderId="8" xfId="0" applyNumberFormat="1" applyFont="1" applyFill="1" applyBorder="1" applyAlignment="1">
      <alignment vertical="center"/>
    </xf>
    <xf numFmtId="0" fontId="18" fillId="0" borderId="4" xfId="0" applyNumberFormat="1" applyFont="1" applyBorder="1" applyAlignment="1">
      <alignment horizontal="left" vertical="top" wrapText="1"/>
    </xf>
    <xf numFmtId="165" fontId="16" fillId="6" borderId="28" xfId="0" applyNumberFormat="1" applyFont="1" applyFill="1" applyBorder="1" applyAlignment="1">
      <alignment vertical="center"/>
    </xf>
    <xf numFmtId="49" fontId="18" fillId="0" borderId="3" xfId="0" applyNumberFormat="1" applyFont="1" applyBorder="1" applyAlignment="1">
      <alignment vertical="top" wrapText="1"/>
    </xf>
    <xf numFmtId="0" fontId="22" fillId="6" borderId="1" xfId="0" applyNumberFormat="1" applyFont="1" applyFill="1" applyBorder="1" applyAlignment="1">
      <alignment horizontal="left" vertical="top" wrapText="1"/>
    </xf>
    <xf numFmtId="0" fontId="20" fillId="6" borderId="1" xfId="0" applyNumberFormat="1" applyFont="1" applyFill="1" applyBorder="1" applyAlignment="1">
      <alignment horizontal="left" vertical="top" wrapText="1"/>
    </xf>
    <xf numFmtId="0" fontId="21" fillId="6" borderId="1" xfId="0" applyNumberFormat="1" applyFont="1" applyFill="1" applyBorder="1" applyAlignment="1">
      <alignment horizontal="left" vertical="top" wrapText="1"/>
    </xf>
    <xf numFmtId="0" fontId="17" fillId="6" borderId="1" xfId="0" applyNumberFormat="1" applyFont="1" applyFill="1" applyBorder="1" applyAlignment="1">
      <alignment horizontal="left" vertical="top" wrapText="1"/>
    </xf>
    <xf numFmtId="165" fontId="16" fillId="7" borderId="10" xfId="0" applyNumberFormat="1" applyFont="1" applyFill="1" applyBorder="1" applyAlignment="1">
      <alignment vertical="center"/>
    </xf>
    <xf numFmtId="0" fontId="21" fillId="0" borderId="11" xfId="0" applyNumberFormat="1" applyFont="1" applyBorder="1" applyAlignment="1">
      <alignment horizontal="left" vertical="top" wrapText="1"/>
    </xf>
    <xf numFmtId="0" fontId="21" fillId="0" borderId="1" xfId="0" applyNumberFormat="1" applyFont="1" applyBorder="1" applyAlignment="1">
      <alignment horizontal="left" vertical="top" wrapText="1"/>
    </xf>
    <xf numFmtId="0" fontId="18" fillId="0" borderId="1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center"/>
    </xf>
    <xf numFmtId="0" fontId="16" fillId="0" borderId="4" xfId="0" applyFont="1" applyBorder="1" applyAlignment="1"/>
    <xf numFmtId="0" fontId="16" fillId="0" borderId="0" xfId="0" applyFont="1"/>
    <xf numFmtId="165" fontId="16" fillId="0" borderId="0" xfId="0" applyNumberFormat="1" applyFont="1" applyAlignment="1">
      <alignment horizontal="right"/>
    </xf>
    <xf numFmtId="165" fontId="16" fillId="0" borderId="0" xfId="0" applyNumberFormat="1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6"/>
  <sheetViews>
    <sheetView tabSelected="1" workbookViewId="0">
      <selection activeCell="A10" sqref="A10:A23"/>
    </sheetView>
  </sheetViews>
  <sheetFormatPr defaultRowHeight="12.75"/>
  <cols>
    <col min="1" max="1" width="30.140625" customWidth="1"/>
    <col min="2" max="2" width="6.140625" hidden="1" customWidth="1"/>
    <col min="3" max="3" width="11.42578125" hidden="1" customWidth="1"/>
    <col min="4" max="4" width="10.5703125" style="5" customWidth="1"/>
    <col min="5" max="5" width="10.28515625" style="73" customWidth="1"/>
    <col min="6" max="6" width="10.28515625" style="76" customWidth="1"/>
    <col min="7" max="7" width="99.42578125" customWidth="1"/>
    <col min="8" max="8" width="12.28515625" customWidth="1"/>
  </cols>
  <sheetData>
    <row r="1" spans="1:7">
      <c r="A1" s="134" t="s">
        <v>82</v>
      </c>
      <c r="B1" s="134"/>
      <c r="C1" s="134"/>
      <c r="D1" s="135"/>
      <c r="E1" s="135"/>
      <c r="F1" s="135"/>
      <c r="G1" s="134"/>
    </row>
    <row r="2" spans="1:7" ht="10.5" customHeight="1" thickBot="1">
      <c r="A2" s="136"/>
      <c r="B2" s="136"/>
      <c r="C2" s="136"/>
      <c r="D2" s="137"/>
      <c r="E2" s="137"/>
      <c r="F2" s="137"/>
      <c r="G2" s="136"/>
    </row>
    <row r="3" spans="1:7">
      <c r="A3" s="138" t="s">
        <v>2</v>
      </c>
      <c r="B3" s="139"/>
      <c r="C3" s="139"/>
      <c r="D3" s="140">
        <f>D102</f>
        <v>180.5</v>
      </c>
      <c r="E3" s="137"/>
      <c r="F3" s="137"/>
      <c r="G3" s="136"/>
    </row>
    <row r="4" spans="1:7">
      <c r="A4" s="141" t="s">
        <v>3</v>
      </c>
      <c r="B4" s="142"/>
      <c r="C4" s="142"/>
      <c r="D4" s="143">
        <f>D101</f>
        <v>33452.6</v>
      </c>
      <c r="E4" s="144"/>
      <c r="F4" s="144"/>
      <c r="G4" s="145"/>
    </row>
    <row r="5" spans="1:7">
      <c r="A5" s="141" t="s">
        <v>57</v>
      </c>
      <c r="B5" s="146"/>
      <c r="C5" s="146"/>
      <c r="D5" s="143">
        <f>D99</f>
        <v>19042.812000000002</v>
      </c>
      <c r="E5" s="144"/>
      <c r="F5" s="144"/>
      <c r="G5" s="145"/>
    </row>
    <row r="6" spans="1:7">
      <c r="A6" s="141" t="s">
        <v>40</v>
      </c>
      <c r="B6" s="142"/>
      <c r="C6" s="142"/>
      <c r="D6" s="143">
        <f>F100</f>
        <v>0</v>
      </c>
      <c r="E6" s="144"/>
      <c r="F6" s="144"/>
      <c r="G6" s="145"/>
    </row>
    <row r="7" spans="1:7" ht="13.5" thickBot="1">
      <c r="A7" s="147" t="s">
        <v>0</v>
      </c>
      <c r="B7" s="148"/>
      <c r="C7" s="148"/>
      <c r="D7" s="149">
        <f>D4+D6+D3+D5</f>
        <v>52675.911999999997</v>
      </c>
      <c r="E7" s="150"/>
      <c r="F7" s="150"/>
      <c r="G7" s="145"/>
    </row>
    <row r="8" spans="1:7" ht="21" customHeight="1">
      <c r="A8" s="97" t="s">
        <v>4</v>
      </c>
      <c r="B8" s="97" t="s">
        <v>5</v>
      </c>
      <c r="C8" s="97" t="s">
        <v>11</v>
      </c>
      <c r="D8" s="93" t="s">
        <v>6</v>
      </c>
      <c r="E8" s="94" t="s">
        <v>7</v>
      </c>
      <c r="F8" s="151"/>
      <c r="G8" s="91" t="s">
        <v>8</v>
      </c>
    </row>
    <row r="9" spans="1:7" ht="16.5" customHeight="1" thickBot="1">
      <c r="A9" s="152"/>
      <c r="B9" s="152"/>
      <c r="C9" s="152"/>
      <c r="D9" s="153"/>
      <c r="E9" s="70" t="s">
        <v>9</v>
      </c>
      <c r="F9" s="71" t="s">
        <v>10</v>
      </c>
      <c r="G9" s="92"/>
    </row>
    <row r="10" spans="1:7" ht="18" customHeight="1">
      <c r="A10" s="154" t="s">
        <v>18</v>
      </c>
      <c r="B10" s="59" t="s">
        <v>49</v>
      </c>
      <c r="C10" s="47"/>
      <c r="D10" s="95">
        <f>E23-F23</f>
        <v>3189.22</v>
      </c>
      <c r="E10" s="155">
        <v>141.93899999999999</v>
      </c>
      <c r="F10" s="156"/>
      <c r="G10" s="157" t="s">
        <v>60</v>
      </c>
    </row>
    <row r="11" spans="1:7" ht="18" customHeight="1">
      <c r="A11" s="154"/>
      <c r="B11" s="59" t="s">
        <v>41</v>
      </c>
      <c r="C11" s="47"/>
      <c r="D11" s="95"/>
      <c r="E11" s="158">
        <v>30.5</v>
      </c>
      <c r="F11" s="156"/>
      <c r="G11" s="159" t="s">
        <v>77</v>
      </c>
    </row>
    <row r="12" spans="1:7" ht="18.600000000000001" customHeight="1">
      <c r="A12" s="154"/>
      <c r="B12" s="59" t="s">
        <v>42</v>
      </c>
      <c r="C12" s="56"/>
      <c r="D12" s="95"/>
      <c r="E12" s="160">
        <v>30</v>
      </c>
      <c r="F12" s="156"/>
      <c r="G12" s="159" t="s">
        <v>36</v>
      </c>
    </row>
    <row r="13" spans="1:7" ht="18" customHeight="1">
      <c r="A13" s="154"/>
      <c r="B13" s="59" t="s">
        <v>32</v>
      </c>
      <c r="C13" s="56"/>
      <c r="D13" s="95"/>
      <c r="E13" s="161">
        <v>64</v>
      </c>
      <c r="F13" s="162"/>
      <c r="G13" s="163" t="s">
        <v>61</v>
      </c>
    </row>
    <row r="14" spans="1:7" ht="16.5" customHeight="1">
      <c r="A14" s="154"/>
      <c r="B14" s="59" t="s">
        <v>29</v>
      </c>
      <c r="C14" s="56"/>
      <c r="D14" s="95"/>
      <c r="E14" s="161">
        <v>2602.7809999999999</v>
      </c>
      <c r="F14" s="156"/>
      <c r="G14" s="159" t="s">
        <v>79</v>
      </c>
    </row>
    <row r="15" spans="1:7" ht="15" hidden="1" customHeight="1">
      <c r="A15" s="154"/>
      <c r="B15" s="59" t="s">
        <v>44</v>
      </c>
      <c r="C15" s="56"/>
      <c r="D15" s="95"/>
      <c r="E15" s="161"/>
      <c r="F15" s="156"/>
      <c r="G15" s="159" t="s">
        <v>45</v>
      </c>
    </row>
    <row r="16" spans="1:7" ht="15.6" hidden="1" customHeight="1">
      <c r="A16" s="154"/>
      <c r="B16" s="59" t="s">
        <v>27</v>
      </c>
      <c r="C16" s="56"/>
      <c r="D16" s="95"/>
      <c r="E16" s="161"/>
      <c r="F16" s="156"/>
      <c r="G16" s="159" t="s">
        <v>46</v>
      </c>
    </row>
    <row r="17" spans="1:7" ht="16.5" hidden="1" customHeight="1">
      <c r="A17" s="154"/>
      <c r="B17" s="59"/>
      <c r="C17" s="56"/>
      <c r="D17" s="95"/>
      <c r="E17" s="161"/>
      <c r="F17" s="156"/>
      <c r="G17" s="159" t="s">
        <v>36</v>
      </c>
    </row>
    <row r="18" spans="1:7" ht="30" hidden="1" customHeight="1">
      <c r="A18" s="154"/>
      <c r="B18" s="59" t="s">
        <v>29</v>
      </c>
      <c r="C18" s="56"/>
      <c r="D18" s="95"/>
      <c r="E18" s="164"/>
      <c r="F18" s="156"/>
      <c r="G18" s="165" t="s">
        <v>37</v>
      </c>
    </row>
    <row r="19" spans="1:7" ht="16.5" hidden="1" customHeight="1">
      <c r="A19" s="154"/>
      <c r="B19" s="59" t="s">
        <v>27</v>
      </c>
      <c r="C19" s="56"/>
      <c r="D19" s="95"/>
      <c r="E19" s="161"/>
      <c r="F19" s="156"/>
      <c r="G19" s="166" t="s">
        <v>34</v>
      </c>
    </row>
    <row r="20" spans="1:7" ht="46.5" hidden="1" customHeight="1">
      <c r="A20" s="154"/>
      <c r="B20" s="59" t="s">
        <v>29</v>
      </c>
      <c r="C20" s="56"/>
      <c r="D20" s="95"/>
      <c r="E20" s="167"/>
      <c r="F20" s="162"/>
      <c r="G20" s="165" t="s">
        <v>83</v>
      </c>
    </row>
    <row r="21" spans="1:7" ht="27.75" hidden="1" customHeight="1">
      <c r="A21" s="154"/>
      <c r="B21" s="59" t="s">
        <v>27</v>
      </c>
      <c r="C21" s="56"/>
      <c r="D21" s="95"/>
      <c r="E21" s="160"/>
      <c r="F21" s="162"/>
      <c r="G21" s="159" t="s">
        <v>38</v>
      </c>
    </row>
    <row r="22" spans="1:7" ht="18.600000000000001" customHeight="1">
      <c r="A22" s="154"/>
      <c r="B22" s="59" t="s">
        <v>39</v>
      </c>
      <c r="C22" s="56"/>
      <c r="D22" s="95"/>
      <c r="E22" s="168">
        <v>320</v>
      </c>
      <c r="F22" s="162"/>
      <c r="G22" s="169" t="s">
        <v>75</v>
      </c>
    </row>
    <row r="23" spans="1:7" ht="16.899999999999999" customHeight="1" thickBot="1">
      <c r="A23" s="170"/>
      <c r="B23" s="60"/>
      <c r="C23" s="61"/>
      <c r="D23" s="96"/>
      <c r="E23" s="171">
        <f>SUM(E10:E22)</f>
        <v>3189.22</v>
      </c>
      <c r="F23" s="81">
        <f>SUM(F10:F19)</f>
        <v>0</v>
      </c>
      <c r="G23" s="172"/>
    </row>
    <row r="24" spans="1:7" ht="30" customHeight="1">
      <c r="A24" s="154" t="s">
        <v>15</v>
      </c>
      <c r="B24" s="46">
        <v>1003</v>
      </c>
      <c r="C24" s="54" t="s">
        <v>20</v>
      </c>
      <c r="D24" s="87">
        <f>E39-F39</f>
        <v>18330.255000000001</v>
      </c>
      <c r="E24" s="161">
        <v>118.00700000000001</v>
      </c>
      <c r="F24" s="173"/>
      <c r="G24" s="169" t="s">
        <v>66</v>
      </c>
    </row>
    <row r="25" spans="1:7" ht="17.25" customHeight="1">
      <c r="A25" s="154"/>
      <c r="B25" s="48">
        <v>1003</v>
      </c>
      <c r="C25" s="55"/>
      <c r="D25" s="87"/>
      <c r="E25" s="161">
        <v>700</v>
      </c>
      <c r="F25" s="162"/>
      <c r="G25" s="169" t="s">
        <v>68</v>
      </c>
    </row>
    <row r="26" spans="1:7" ht="18" customHeight="1">
      <c r="A26" s="154"/>
      <c r="B26" s="48"/>
      <c r="C26" s="55"/>
      <c r="D26" s="87"/>
      <c r="E26" s="161">
        <v>338.99</v>
      </c>
      <c r="F26" s="162"/>
      <c r="G26" s="163" t="s">
        <v>71</v>
      </c>
    </row>
    <row r="27" spans="1:7" ht="17.25" customHeight="1">
      <c r="A27" s="154"/>
      <c r="B27" s="52">
        <v>701</v>
      </c>
      <c r="C27" s="53" t="s">
        <v>23</v>
      </c>
      <c r="D27" s="87"/>
      <c r="E27" s="168">
        <v>815</v>
      </c>
      <c r="F27" s="162"/>
      <c r="G27" s="163" t="s">
        <v>30</v>
      </c>
    </row>
    <row r="28" spans="1:7" ht="17.25" customHeight="1">
      <c r="A28" s="154"/>
      <c r="B28" s="48">
        <v>702</v>
      </c>
      <c r="C28" s="55" t="s">
        <v>21</v>
      </c>
      <c r="D28" s="87"/>
      <c r="E28" s="161">
        <v>3269</v>
      </c>
      <c r="F28" s="162"/>
      <c r="G28" s="163" t="s">
        <v>31</v>
      </c>
    </row>
    <row r="29" spans="1:7" ht="17.25" customHeight="1">
      <c r="A29" s="154"/>
      <c r="B29" s="48">
        <v>701</v>
      </c>
      <c r="C29" s="55"/>
      <c r="D29" s="87"/>
      <c r="E29" s="161">
        <v>2000</v>
      </c>
      <c r="F29" s="162"/>
      <c r="G29" s="163" t="s">
        <v>67</v>
      </c>
    </row>
    <row r="30" spans="1:7" ht="16.5" customHeight="1">
      <c r="A30" s="154"/>
      <c r="B30" s="48">
        <v>702</v>
      </c>
      <c r="C30" s="55" t="s">
        <v>24</v>
      </c>
      <c r="D30" s="87"/>
      <c r="E30" s="161">
        <v>400</v>
      </c>
      <c r="F30" s="162"/>
      <c r="G30" s="159" t="s">
        <v>69</v>
      </c>
    </row>
    <row r="31" spans="1:7" ht="18" customHeight="1">
      <c r="A31" s="154"/>
      <c r="B31" s="62">
        <v>707</v>
      </c>
      <c r="C31" s="55" t="s">
        <v>25</v>
      </c>
      <c r="D31" s="87"/>
      <c r="E31" s="161">
        <v>5000</v>
      </c>
      <c r="F31" s="162"/>
      <c r="G31" s="159" t="s">
        <v>54</v>
      </c>
    </row>
    <row r="32" spans="1:7" ht="17.45" customHeight="1">
      <c r="A32" s="154"/>
      <c r="B32" s="62">
        <v>709</v>
      </c>
      <c r="C32" s="55"/>
      <c r="D32" s="87"/>
      <c r="E32" s="161">
        <v>95.2</v>
      </c>
      <c r="F32" s="162"/>
      <c r="G32" s="174" t="s">
        <v>62</v>
      </c>
    </row>
    <row r="33" spans="1:7" ht="17.25" customHeight="1">
      <c r="A33" s="154"/>
      <c r="B33" s="62">
        <v>1004</v>
      </c>
      <c r="C33" s="55"/>
      <c r="D33" s="87"/>
      <c r="E33" s="161">
        <v>194.9</v>
      </c>
      <c r="F33" s="162"/>
      <c r="G33" s="159" t="s">
        <v>63</v>
      </c>
    </row>
    <row r="34" spans="1:7" ht="17.25" customHeight="1">
      <c r="A34" s="154"/>
      <c r="B34" s="62"/>
      <c r="C34" s="55"/>
      <c r="D34" s="87"/>
      <c r="E34" s="161">
        <v>4483.3999999999996</v>
      </c>
      <c r="F34" s="162"/>
      <c r="G34" s="159" t="s">
        <v>64</v>
      </c>
    </row>
    <row r="35" spans="1:7" ht="17.25" customHeight="1">
      <c r="A35" s="154"/>
      <c r="B35" s="48">
        <v>702</v>
      </c>
      <c r="C35" s="49" t="s">
        <v>22</v>
      </c>
      <c r="D35" s="87"/>
      <c r="E35" s="161">
        <v>246</v>
      </c>
      <c r="F35" s="162"/>
      <c r="G35" s="159" t="s">
        <v>65</v>
      </c>
    </row>
    <row r="36" spans="1:7" ht="17.25" customHeight="1">
      <c r="A36" s="154"/>
      <c r="B36" s="57">
        <v>702</v>
      </c>
      <c r="C36" s="56"/>
      <c r="D36" s="87"/>
      <c r="E36" s="168">
        <v>669.75800000000004</v>
      </c>
      <c r="F36" s="162"/>
      <c r="G36" s="159" t="s">
        <v>70</v>
      </c>
    </row>
    <row r="37" spans="1:7" ht="17.25" hidden="1" customHeight="1">
      <c r="A37" s="154"/>
      <c r="B37" s="57"/>
      <c r="C37" s="56"/>
      <c r="D37" s="87"/>
      <c r="E37" s="160"/>
      <c r="F37" s="162"/>
      <c r="G37" s="174"/>
    </row>
    <row r="38" spans="1:7" ht="17.25" hidden="1" customHeight="1">
      <c r="A38" s="154"/>
      <c r="B38" s="57"/>
      <c r="C38" s="56"/>
      <c r="D38" s="87"/>
      <c r="E38" s="168"/>
      <c r="F38" s="162"/>
      <c r="G38" s="174"/>
    </row>
    <row r="39" spans="1:7" ht="18.75" customHeight="1" thickBot="1">
      <c r="A39" s="170"/>
      <c r="B39" s="42"/>
      <c r="C39" s="63"/>
      <c r="D39" s="86"/>
      <c r="E39" s="43">
        <f>SUM(E24:E38)</f>
        <v>18330.255000000001</v>
      </c>
      <c r="F39" s="45">
        <f>SUM(F24:F35)</f>
        <v>0</v>
      </c>
      <c r="G39" s="175"/>
    </row>
    <row r="40" spans="1:7" ht="18" customHeight="1">
      <c r="A40" s="176" t="s">
        <v>19</v>
      </c>
      <c r="B40" s="58">
        <v>801</v>
      </c>
      <c r="C40" s="64"/>
      <c r="D40" s="85">
        <f>E49-F49</f>
        <v>6492.2</v>
      </c>
      <c r="E40" s="177">
        <v>3610</v>
      </c>
      <c r="F40" s="178"/>
      <c r="G40" s="179" t="s">
        <v>58</v>
      </c>
    </row>
    <row r="41" spans="1:7" ht="17.45" customHeight="1">
      <c r="A41" s="180"/>
      <c r="B41" s="57">
        <v>801</v>
      </c>
      <c r="C41" s="65"/>
      <c r="D41" s="87"/>
      <c r="E41" s="168">
        <v>190</v>
      </c>
      <c r="F41" s="162"/>
      <c r="G41" s="169" t="s">
        <v>59</v>
      </c>
    </row>
    <row r="42" spans="1:7" ht="16.899999999999999" customHeight="1">
      <c r="A42" s="180"/>
      <c r="B42" s="57"/>
      <c r="C42" s="65"/>
      <c r="D42" s="87"/>
      <c r="E42" s="168"/>
      <c r="F42" s="162">
        <v>17.8</v>
      </c>
      <c r="G42" s="159" t="s">
        <v>43</v>
      </c>
    </row>
    <row r="43" spans="1:7" ht="17.45" hidden="1" customHeight="1">
      <c r="A43" s="180"/>
      <c r="B43" s="57"/>
      <c r="C43" s="65"/>
      <c r="D43" s="87"/>
      <c r="E43" s="168"/>
      <c r="F43" s="162"/>
      <c r="G43" s="159" t="s">
        <v>76</v>
      </c>
    </row>
    <row r="44" spans="1:7" ht="18.600000000000001" customHeight="1">
      <c r="A44" s="180"/>
      <c r="B44" s="57">
        <v>703</v>
      </c>
      <c r="C44" s="65"/>
      <c r="D44" s="87"/>
      <c r="E44" s="168">
        <v>1505</v>
      </c>
      <c r="F44" s="162"/>
      <c r="G44" s="159" t="s">
        <v>47</v>
      </c>
    </row>
    <row r="45" spans="1:7" ht="18.600000000000001" customHeight="1">
      <c r="A45" s="180"/>
      <c r="B45" s="57">
        <v>801</v>
      </c>
      <c r="C45" s="65"/>
      <c r="D45" s="87"/>
      <c r="E45" s="168">
        <v>1000</v>
      </c>
      <c r="F45" s="162"/>
      <c r="G45" s="159" t="s">
        <v>48</v>
      </c>
    </row>
    <row r="46" spans="1:7" ht="16.5" customHeight="1">
      <c r="A46" s="180"/>
      <c r="B46" s="57">
        <v>804</v>
      </c>
      <c r="C46" s="65"/>
      <c r="D46" s="87"/>
      <c r="E46" s="168">
        <v>100</v>
      </c>
      <c r="F46" s="162"/>
      <c r="G46" s="159" t="s">
        <v>72</v>
      </c>
    </row>
    <row r="47" spans="1:7" ht="18" customHeight="1">
      <c r="A47" s="180"/>
      <c r="B47" s="57">
        <v>503</v>
      </c>
      <c r="C47" s="65"/>
      <c r="D47" s="87"/>
      <c r="E47" s="168">
        <v>50</v>
      </c>
      <c r="F47" s="162"/>
      <c r="G47" s="159" t="s">
        <v>73</v>
      </c>
    </row>
    <row r="48" spans="1:7" ht="18" customHeight="1">
      <c r="A48" s="180"/>
      <c r="B48" s="79"/>
      <c r="C48" s="65"/>
      <c r="D48" s="87"/>
      <c r="E48" s="168">
        <v>55</v>
      </c>
      <c r="F48" s="162"/>
      <c r="G48" s="159" t="s">
        <v>74</v>
      </c>
    </row>
    <row r="49" spans="1:7" ht="19.899999999999999" customHeight="1" thickBot="1">
      <c r="A49" s="181"/>
      <c r="B49" s="66"/>
      <c r="C49" s="67"/>
      <c r="D49" s="86"/>
      <c r="E49" s="43">
        <f>SUM(E40:E48)</f>
        <v>6510</v>
      </c>
      <c r="F49" s="81">
        <f>SUM(F40:F48)</f>
        <v>17.8</v>
      </c>
      <c r="G49" s="175"/>
    </row>
    <row r="50" spans="1:7" ht="12" hidden="1" customHeight="1">
      <c r="A50" s="97" t="s">
        <v>16</v>
      </c>
      <c r="B50" s="41">
        <v>801</v>
      </c>
      <c r="C50" s="39" t="s">
        <v>25</v>
      </c>
      <c r="D50" s="85">
        <f>E57-F57</f>
        <v>778</v>
      </c>
      <c r="E50" s="182"/>
      <c r="F50" s="183"/>
      <c r="G50" s="179" t="s">
        <v>84</v>
      </c>
    </row>
    <row r="51" spans="1:7" ht="20.25" hidden="1" customHeight="1">
      <c r="A51" s="154"/>
      <c r="B51" s="57">
        <v>405</v>
      </c>
      <c r="C51" s="56"/>
      <c r="D51" s="87"/>
      <c r="E51" s="168"/>
      <c r="F51" s="162"/>
      <c r="G51" s="163"/>
    </row>
    <row r="52" spans="1:7" ht="18" hidden="1" customHeight="1">
      <c r="A52" s="154"/>
      <c r="B52" s="57"/>
      <c r="C52" s="56"/>
      <c r="D52" s="87"/>
      <c r="E52" s="160"/>
      <c r="F52" s="162"/>
      <c r="G52" s="163"/>
    </row>
    <row r="53" spans="1:7" ht="18" hidden="1" customHeight="1">
      <c r="A53" s="154"/>
      <c r="B53" s="57"/>
      <c r="C53" s="56"/>
      <c r="D53" s="87"/>
      <c r="E53" s="168"/>
      <c r="F53" s="162"/>
      <c r="G53" s="163"/>
    </row>
    <row r="54" spans="1:7" ht="21.6" hidden="1" customHeight="1">
      <c r="A54" s="154"/>
      <c r="B54" s="57"/>
      <c r="C54" s="56"/>
      <c r="D54" s="87"/>
      <c r="E54" s="168"/>
      <c r="F54" s="162"/>
      <c r="G54" s="163"/>
    </row>
    <row r="55" spans="1:7" ht="18.600000000000001" customHeight="1">
      <c r="A55" s="154"/>
      <c r="B55" s="57"/>
      <c r="C55" s="56"/>
      <c r="D55" s="87"/>
      <c r="E55" s="161">
        <v>778</v>
      </c>
      <c r="F55" s="173"/>
      <c r="G55" s="159" t="s">
        <v>54</v>
      </c>
    </row>
    <row r="56" spans="1:7" ht="19.149999999999999" hidden="1" customHeight="1">
      <c r="A56" s="154"/>
      <c r="B56" s="57">
        <v>503</v>
      </c>
      <c r="C56" s="56"/>
      <c r="D56" s="87"/>
      <c r="E56" s="168"/>
      <c r="F56" s="162"/>
      <c r="G56" s="169"/>
    </row>
    <row r="57" spans="1:7" ht="21.6" customHeight="1" thickBot="1">
      <c r="A57" s="170"/>
      <c r="B57" s="42"/>
      <c r="C57" s="37"/>
      <c r="D57" s="86"/>
      <c r="E57" s="43">
        <f>SUM(E50:E56)</f>
        <v>778</v>
      </c>
      <c r="F57" s="45">
        <f>SUM(F50:F50)</f>
        <v>0</v>
      </c>
      <c r="G57" s="184"/>
    </row>
    <row r="58" spans="1:7" ht="19.149999999999999" hidden="1" customHeight="1">
      <c r="A58" s="97" t="s">
        <v>52</v>
      </c>
      <c r="B58" s="41">
        <v>503</v>
      </c>
      <c r="C58" s="39"/>
      <c r="D58" s="98">
        <f>E67-F67</f>
        <v>-3607.7629999999999</v>
      </c>
      <c r="E58" s="185"/>
      <c r="F58" s="183"/>
      <c r="G58" s="179" t="s">
        <v>56</v>
      </c>
    </row>
    <row r="59" spans="1:7" ht="18.600000000000001" hidden="1" customHeight="1">
      <c r="A59" s="154"/>
      <c r="B59" s="57">
        <v>503</v>
      </c>
      <c r="C59" s="56"/>
      <c r="D59" s="95"/>
      <c r="E59" s="168"/>
      <c r="F59" s="162"/>
      <c r="G59" s="163" t="s">
        <v>50</v>
      </c>
    </row>
    <row r="60" spans="1:7" ht="18.600000000000001" hidden="1" customHeight="1">
      <c r="A60" s="154"/>
      <c r="B60" s="57"/>
      <c r="C60" s="56"/>
      <c r="D60" s="95"/>
      <c r="E60" s="168"/>
      <c r="F60" s="162"/>
      <c r="G60" s="163" t="s">
        <v>55</v>
      </c>
    </row>
    <row r="61" spans="1:7" ht="26.45" customHeight="1">
      <c r="A61" s="154"/>
      <c r="B61" s="57">
        <v>409</v>
      </c>
      <c r="C61" s="56"/>
      <c r="D61" s="95"/>
      <c r="E61" s="168">
        <v>750</v>
      </c>
      <c r="F61" s="162"/>
      <c r="G61" s="163" t="s">
        <v>51</v>
      </c>
    </row>
    <row r="62" spans="1:7" ht="19.149999999999999" hidden="1" customHeight="1">
      <c r="A62" s="154"/>
      <c r="B62" s="57"/>
      <c r="C62" s="56"/>
      <c r="D62" s="95"/>
      <c r="E62" s="168"/>
      <c r="F62" s="162"/>
      <c r="G62" s="163" t="s">
        <v>54</v>
      </c>
    </row>
    <row r="63" spans="1:7" ht="19.149999999999999" hidden="1" customHeight="1">
      <c r="A63" s="154"/>
      <c r="B63" s="57"/>
      <c r="C63" s="56"/>
      <c r="D63" s="95"/>
      <c r="E63" s="168"/>
      <c r="F63" s="162"/>
      <c r="G63" s="169" t="s">
        <v>78</v>
      </c>
    </row>
    <row r="64" spans="1:7" ht="19.5" customHeight="1">
      <c r="A64" s="154"/>
      <c r="B64" s="57"/>
      <c r="C64" s="56"/>
      <c r="D64" s="95"/>
      <c r="E64" s="168"/>
      <c r="F64" s="162">
        <v>7311</v>
      </c>
      <c r="G64" s="169" t="s">
        <v>81</v>
      </c>
    </row>
    <row r="65" spans="1:7" ht="17.45" customHeight="1">
      <c r="A65" s="154"/>
      <c r="B65" s="57"/>
      <c r="C65" s="56"/>
      <c r="D65" s="95"/>
      <c r="E65" s="168">
        <v>2803.2370000000001</v>
      </c>
      <c r="F65" s="162"/>
      <c r="G65" s="169" t="s">
        <v>80</v>
      </c>
    </row>
    <row r="66" spans="1:7" ht="18" customHeight="1">
      <c r="A66" s="154"/>
      <c r="B66" s="57">
        <v>409</v>
      </c>
      <c r="C66" s="56"/>
      <c r="D66" s="95"/>
      <c r="E66" s="168">
        <v>150</v>
      </c>
      <c r="F66" s="162"/>
      <c r="G66" s="159" t="s">
        <v>76</v>
      </c>
    </row>
    <row r="67" spans="1:7" ht="19.149999999999999" customHeight="1" thickBot="1">
      <c r="A67" s="170"/>
      <c r="B67" s="42"/>
      <c r="C67" s="37"/>
      <c r="D67" s="96"/>
      <c r="E67" s="82">
        <f>E58+E59+E61+E66+E62+E65+E60</f>
        <v>3703.2370000000001</v>
      </c>
      <c r="F67" s="83">
        <f>F58+F59+F61+F64+F65</f>
        <v>7311</v>
      </c>
      <c r="G67" s="186"/>
    </row>
    <row r="68" spans="1:7" ht="17.45" customHeight="1">
      <c r="A68" s="154" t="s">
        <v>28</v>
      </c>
      <c r="B68" s="58">
        <v>801</v>
      </c>
      <c r="C68" s="56"/>
      <c r="D68" s="95">
        <f>E69-F69</f>
        <v>300</v>
      </c>
      <c r="E68" s="161">
        <v>300</v>
      </c>
      <c r="F68" s="173"/>
      <c r="G68" s="169" t="s">
        <v>85</v>
      </c>
    </row>
    <row r="69" spans="1:7" ht="18" customHeight="1" thickBot="1">
      <c r="A69" s="170"/>
      <c r="B69" s="42"/>
      <c r="C69" s="37"/>
      <c r="D69" s="96"/>
      <c r="E69" s="43">
        <f>E68</f>
        <v>300</v>
      </c>
      <c r="F69" s="45">
        <f>F68</f>
        <v>0</v>
      </c>
      <c r="G69" s="184"/>
    </row>
    <row r="70" spans="1:7" ht="29.45" customHeight="1">
      <c r="A70" s="97" t="s">
        <v>28</v>
      </c>
      <c r="B70" s="41">
        <v>1204</v>
      </c>
      <c r="C70" s="39" t="s">
        <v>26</v>
      </c>
      <c r="D70" s="85">
        <f>E71-F71</f>
        <v>1590</v>
      </c>
      <c r="E70" s="182">
        <v>1590</v>
      </c>
      <c r="F70" s="80"/>
      <c r="G70" s="187" t="s">
        <v>86</v>
      </c>
    </row>
    <row r="71" spans="1:7" ht="18" customHeight="1" thickBot="1">
      <c r="A71" s="170"/>
      <c r="B71" s="42"/>
      <c r="C71" s="37"/>
      <c r="D71" s="86"/>
      <c r="E71" s="43">
        <f>E70</f>
        <v>1590</v>
      </c>
      <c r="F71" s="45">
        <f>F70</f>
        <v>0</v>
      </c>
      <c r="G71" s="184"/>
    </row>
    <row r="72" spans="1:7" ht="18.600000000000001" customHeight="1">
      <c r="A72" s="97" t="s">
        <v>28</v>
      </c>
      <c r="B72" s="41">
        <v>1205</v>
      </c>
      <c r="C72" s="39" t="s">
        <v>33</v>
      </c>
      <c r="D72" s="85">
        <f>E73-F73</f>
        <v>7311</v>
      </c>
      <c r="E72" s="182">
        <v>7311</v>
      </c>
      <c r="F72" s="80"/>
      <c r="G72" s="188" t="s">
        <v>87</v>
      </c>
    </row>
    <row r="73" spans="1:7" ht="18" customHeight="1" thickBot="1">
      <c r="A73" s="170"/>
      <c r="B73" s="42"/>
      <c r="C73" s="37"/>
      <c r="D73" s="86"/>
      <c r="E73" s="43">
        <f>E72</f>
        <v>7311</v>
      </c>
      <c r="F73" s="45">
        <f>F72</f>
        <v>0</v>
      </c>
      <c r="G73" s="184"/>
    </row>
    <row r="74" spans="1:7" ht="30.6" customHeight="1">
      <c r="A74" s="97" t="s">
        <v>28</v>
      </c>
      <c r="B74" s="41">
        <v>1205</v>
      </c>
      <c r="C74" s="39" t="s">
        <v>33</v>
      </c>
      <c r="D74" s="85">
        <f>E75-F75</f>
        <v>310</v>
      </c>
      <c r="E74" s="182">
        <v>310</v>
      </c>
      <c r="F74" s="80"/>
      <c r="G74" s="189" t="s">
        <v>88</v>
      </c>
    </row>
    <row r="75" spans="1:7" ht="18" customHeight="1" thickBot="1">
      <c r="A75" s="170"/>
      <c r="B75" s="42"/>
      <c r="C75" s="37"/>
      <c r="D75" s="86"/>
      <c r="E75" s="43">
        <f>E74</f>
        <v>310</v>
      </c>
      <c r="F75" s="45">
        <f>F74</f>
        <v>0</v>
      </c>
      <c r="G75" s="184"/>
    </row>
    <row r="76" spans="1:7" ht="81.75" customHeight="1">
      <c r="A76" s="97" t="s">
        <v>28</v>
      </c>
      <c r="B76" s="41">
        <v>1206</v>
      </c>
      <c r="C76" s="39" t="s">
        <v>35</v>
      </c>
      <c r="D76" s="85">
        <f>E77-F77</f>
        <v>10260</v>
      </c>
      <c r="E76" s="182">
        <v>10260</v>
      </c>
      <c r="F76" s="80"/>
      <c r="G76" s="188" t="s">
        <v>89</v>
      </c>
    </row>
    <row r="77" spans="1:7" ht="18" customHeight="1" thickBot="1">
      <c r="A77" s="170"/>
      <c r="B77" s="42"/>
      <c r="C77" s="37"/>
      <c r="D77" s="86"/>
      <c r="E77" s="43">
        <f>E76</f>
        <v>10260</v>
      </c>
      <c r="F77" s="45">
        <f>F76</f>
        <v>0</v>
      </c>
      <c r="G77" s="184"/>
    </row>
    <row r="78" spans="1:7" ht="70.150000000000006" customHeight="1">
      <c r="A78" s="97" t="s">
        <v>28</v>
      </c>
      <c r="B78" s="41">
        <v>1402</v>
      </c>
      <c r="C78" s="39" t="s">
        <v>26</v>
      </c>
      <c r="D78" s="85">
        <f>E79-F79</f>
        <v>2800</v>
      </c>
      <c r="E78" s="182">
        <v>2800</v>
      </c>
      <c r="F78" s="80"/>
      <c r="G78" s="188" t="s">
        <v>90</v>
      </c>
    </row>
    <row r="79" spans="1:7" ht="18.600000000000001" customHeight="1" thickBot="1">
      <c r="A79" s="170"/>
      <c r="B79" s="42"/>
      <c r="C79" s="37"/>
      <c r="D79" s="86"/>
      <c r="E79" s="43">
        <f>E78</f>
        <v>2800</v>
      </c>
      <c r="F79" s="45">
        <f>F78</f>
        <v>0</v>
      </c>
      <c r="G79" s="184"/>
    </row>
    <row r="80" spans="1:7" ht="30" hidden="1" customHeight="1" thickBot="1">
      <c r="A80" s="97" t="s">
        <v>28</v>
      </c>
      <c r="B80" s="41">
        <v>1204</v>
      </c>
      <c r="C80" s="39" t="s">
        <v>26</v>
      </c>
      <c r="D80" s="85">
        <f>E81-F81</f>
        <v>0</v>
      </c>
      <c r="E80" s="182"/>
      <c r="F80" s="80"/>
      <c r="G80" s="188"/>
    </row>
    <row r="81" spans="1:7" ht="19.149999999999999" hidden="1" customHeight="1" thickBot="1">
      <c r="A81" s="170"/>
      <c r="B81" s="42"/>
      <c r="C81" s="37"/>
      <c r="D81" s="86"/>
      <c r="E81" s="43">
        <f>E80</f>
        <v>0</v>
      </c>
      <c r="F81" s="45">
        <f>F80</f>
        <v>0</v>
      </c>
      <c r="G81" s="184"/>
    </row>
    <row r="82" spans="1:7" ht="43.15" hidden="1" customHeight="1" thickBot="1">
      <c r="A82" s="97" t="s">
        <v>28</v>
      </c>
      <c r="B82" s="41">
        <v>1204</v>
      </c>
      <c r="C82" s="39" t="s">
        <v>26</v>
      </c>
      <c r="D82" s="85">
        <f>E83-F83</f>
        <v>0</v>
      </c>
      <c r="E82" s="182"/>
      <c r="F82" s="80"/>
      <c r="G82" s="188" t="s">
        <v>91</v>
      </c>
    </row>
    <row r="83" spans="1:7" ht="18" hidden="1" customHeight="1" thickBot="1">
      <c r="A83" s="170"/>
      <c r="B83" s="42"/>
      <c r="C83" s="37"/>
      <c r="D83" s="86"/>
      <c r="E83" s="43">
        <f>E82</f>
        <v>0</v>
      </c>
      <c r="F83" s="45">
        <f>F82</f>
        <v>0</v>
      </c>
      <c r="G83" s="184"/>
    </row>
    <row r="84" spans="1:7" ht="30.6" customHeight="1">
      <c r="A84" s="97" t="s">
        <v>28</v>
      </c>
      <c r="B84" s="41">
        <v>113</v>
      </c>
      <c r="C84" s="39" t="s">
        <v>33</v>
      </c>
      <c r="D84" s="85">
        <f>E86-F86</f>
        <v>973</v>
      </c>
      <c r="E84" s="182">
        <v>973</v>
      </c>
      <c r="F84" s="80"/>
      <c r="G84" s="190" t="s">
        <v>92</v>
      </c>
    </row>
    <row r="85" spans="1:7" ht="20.25" hidden="1" customHeight="1">
      <c r="A85" s="154"/>
      <c r="B85" s="57"/>
      <c r="C85" s="56"/>
      <c r="D85" s="87"/>
      <c r="E85" s="191"/>
      <c r="F85" s="77"/>
      <c r="G85" s="192"/>
    </row>
    <row r="86" spans="1:7" ht="19.899999999999999" customHeight="1" thickBot="1">
      <c r="A86" s="170"/>
      <c r="B86" s="42"/>
      <c r="C86" s="37"/>
      <c r="D86" s="86"/>
      <c r="E86" s="43">
        <f>E84+E85</f>
        <v>973</v>
      </c>
      <c r="F86" s="45">
        <f>F84</f>
        <v>0</v>
      </c>
      <c r="G86" s="184"/>
    </row>
    <row r="87" spans="1:7" ht="19.149999999999999" hidden="1" customHeight="1" thickBot="1">
      <c r="A87" s="97" t="s">
        <v>28</v>
      </c>
      <c r="B87" s="41">
        <v>801</v>
      </c>
      <c r="C87" s="39" t="s">
        <v>35</v>
      </c>
      <c r="D87" s="85">
        <f>E88-F88</f>
        <v>0</v>
      </c>
      <c r="E87" s="182"/>
      <c r="F87" s="44"/>
      <c r="G87" s="193"/>
    </row>
    <row r="88" spans="1:7" ht="21.6" hidden="1" customHeight="1" thickBot="1">
      <c r="A88" s="170"/>
      <c r="B88" s="42"/>
      <c r="C88" s="37"/>
      <c r="D88" s="86"/>
      <c r="E88" s="43">
        <f>E87</f>
        <v>0</v>
      </c>
      <c r="F88" s="45">
        <f>F87</f>
        <v>0</v>
      </c>
      <c r="G88" s="184"/>
    </row>
    <row r="89" spans="1:7" ht="18.600000000000001" hidden="1" customHeight="1" thickBot="1">
      <c r="A89" s="97" t="s">
        <v>28</v>
      </c>
      <c r="B89" s="41">
        <v>801</v>
      </c>
      <c r="C89" s="39" t="s">
        <v>35</v>
      </c>
      <c r="D89" s="85">
        <f>E90-F90</f>
        <v>0</v>
      </c>
      <c r="E89" s="182"/>
      <c r="F89" s="44"/>
      <c r="G89" s="194"/>
    </row>
    <row r="90" spans="1:7" ht="21.6" hidden="1" customHeight="1" thickBot="1">
      <c r="A90" s="170"/>
      <c r="B90" s="42"/>
      <c r="C90" s="37"/>
      <c r="D90" s="86"/>
      <c r="E90" s="43">
        <f>E89</f>
        <v>0</v>
      </c>
      <c r="F90" s="45">
        <f>F89</f>
        <v>0</v>
      </c>
      <c r="G90" s="184"/>
    </row>
    <row r="91" spans="1:7" ht="30.6" hidden="1" customHeight="1" thickBot="1">
      <c r="A91" s="97" t="s">
        <v>28</v>
      </c>
      <c r="B91" s="41">
        <v>802</v>
      </c>
      <c r="C91" s="39" t="s">
        <v>53</v>
      </c>
      <c r="D91" s="85">
        <f>E92-F92</f>
        <v>0</v>
      </c>
      <c r="E91" s="182"/>
      <c r="F91" s="44"/>
      <c r="G91" s="194"/>
    </row>
    <row r="92" spans="1:7" ht="21.6" hidden="1" customHeight="1" thickBot="1">
      <c r="A92" s="170"/>
      <c r="B92" s="42"/>
      <c r="C92" s="37"/>
      <c r="D92" s="86"/>
      <c r="E92" s="43">
        <f>E91</f>
        <v>0</v>
      </c>
      <c r="F92" s="45">
        <f>F91</f>
        <v>0</v>
      </c>
      <c r="G92" s="184"/>
    </row>
    <row r="93" spans="1:7" ht="69.599999999999994" customHeight="1">
      <c r="A93" s="97" t="s">
        <v>28</v>
      </c>
      <c r="B93" s="41">
        <v>802</v>
      </c>
      <c r="C93" s="39" t="s">
        <v>53</v>
      </c>
      <c r="D93" s="85">
        <f>E94-F94</f>
        <v>3950</v>
      </c>
      <c r="E93" s="182">
        <v>3950</v>
      </c>
      <c r="F93" s="44"/>
      <c r="G93" s="195" t="s">
        <v>93</v>
      </c>
    </row>
    <row r="94" spans="1:7" ht="21.75" customHeight="1" thickBot="1">
      <c r="A94" s="170"/>
      <c r="B94" s="42"/>
      <c r="C94" s="37"/>
      <c r="D94" s="86"/>
      <c r="E94" s="43">
        <f>E93</f>
        <v>3950</v>
      </c>
      <c r="F94" s="45">
        <f>F93</f>
        <v>0</v>
      </c>
      <c r="G94" s="184"/>
    </row>
    <row r="95" spans="1:7" ht="21.6" hidden="1" customHeight="1" thickBot="1">
      <c r="A95" s="97" t="s">
        <v>28</v>
      </c>
      <c r="B95" s="41">
        <v>801</v>
      </c>
      <c r="C95" s="39" t="s">
        <v>35</v>
      </c>
      <c r="D95" s="85">
        <f>E96-F96</f>
        <v>0</v>
      </c>
      <c r="E95" s="182"/>
      <c r="F95" s="44"/>
      <c r="G95" s="195"/>
    </row>
    <row r="96" spans="1:7" ht="18" hidden="1" customHeight="1" thickBot="1">
      <c r="A96" s="170"/>
      <c r="B96" s="42"/>
      <c r="C96" s="37"/>
      <c r="D96" s="86"/>
      <c r="E96" s="43">
        <f>E95</f>
        <v>0</v>
      </c>
      <c r="F96" s="45">
        <f>F95</f>
        <v>0</v>
      </c>
      <c r="G96" s="184"/>
    </row>
    <row r="97" spans="1:7" ht="21" customHeight="1" thickBot="1">
      <c r="A97" s="196" t="s">
        <v>1</v>
      </c>
      <c r="B97" s="84"/>
      <c r="C97" s="84"/>
      <c r="D97" s="78">
        <f>E97-F97</f>
        <v>52675.912000000004</v>
      </c>
      <c r="E97" s="68">
        <f>E83+E69+E57+E49+E39+E23+E96+E86+E79+E71+E75+E73+E67+E81+E77+E88+E90+E94</f>
        <v>60004.712000000007</v>
      </c>
      <c r="F97" s="69">
        <f>F83+F69+F57+F49+F39+F67+F23</f>
        <v>7328.8</v>
      </c>
      <c r="G97" s="197"/>
    </row>
    <row r="98" spans="1:7">
      <c r="A98" s="198"/>
      <c r="B98" s="198"/>
      <c r="C98" s="198"/>
      <c r="D98" s="199"/>
      <c r="E98" s="200"/>
      <c r="F98" s="200"/>
      <c r="G98" s="198"/>
    </row>
    <row r="99" spans="1:7" ht="25.5" customHeight="1">
      <c r="A99" s="90" t="s">
        <v>14</v>
      </c>
      <c r="B99" s="90"/>
      <c r="C99" s="201"/>
      <c r="D99" s="51">
        <f>E93+E84+E78+E74+E70+E68+E65+E56+E41+E46+E47+E48+E24+E25+E26+E30+E32+E33+E35+E36+E10+E12+E13+E14+E22</f>
        <v>19042.812000000002</v>
      </c>
      <c r="E99" s="40"/>
      <c r="F99" s="40"/>
      <c r="G99" s="198"/>
    </row>
    <row r="100" spans="1:7" ht="36.75" customHeight="1">
      <c r="A100" s="90" t="s">
        <v>17</v>
      </c>
      <c r="B100" s="90"/>
      <c r="C100" s="201"/>
      <c r="D100" s="50">
        <v>0</v>
      </c>
      <c r="E100" s="40"/>
      <c r="F100" s="40"/>
      <c r="G100" s="198"/>
    </row>
    <row r="101" spans="1:7" ht="26.25" customHeight="1">
      <c r="A101" s="89" t="s">
        <v>12</v>
      </c>
      <c r="B101" s="89"/>
      <c r="C101" s="201"/>
      <c r="D101" s="50">
        <f>E61+E55+E76+E44+E45+E40+E29+E28+E27+E31+E34-F42</f>
        <v>33452.6</v>
      </c>
      <c r="E101" s="40"/>
      <c r="F101" s="40"/>
      <c r="G101" s="36"/>
    </row>
    <row r="102" spans="1:7" ht="26.25" customHeight="1">
      <c r="A102" s="89" t="s">
        <v>13</v>
      </c>
      <c r="B102" s="89"/>
      <c r="C102" s="201"/>
      <c r="D102" s="50">
        <f>E43+E11+E66</f>
        <v>180.5</v>
      </c>
      <c r="E102" s="40"/>
      <c r="F102" s="40"/>
      <c r="G102" s="36"/>
    </row>
    <row r="103" spans="1:7" ht="24.75" customHeight="1">
      <c r="A103" s="88"/>
      <c r="B103" s="88"/>
      <c r="C103" s="34"/>
      <c r="D103" s="35"/>
      <c r="E103" s="38"/>
      <c r="F103" s="72"/>
      <c r="G103" s="34"/>
    </row>
    <row r="104" spans="1:7">
      <c r="F104" s="74"/>
    </row>
    <row r="105" spans="1:7">
      <c r="F105" s="75"/>
    </row>
    <row r="106" spans="1:7">
      <c r="F106" s="75"/>
    </row>
  </sheetData>
  <mergeCells count="54">
    <mergeCell ref="A89:A90"/>
    <mergeCell ref="D89:D90"/>
    <mergeCell ref="D58:D67"/>
    <mergeCell ref="A93:A94"/>
    <mergeCell ref="D93:D94"/>
    <mergeCell ref="D72:D73"/>
    <mergeCell ref="A76:A77"/>
    <mergeCell ref="D76:D77"/>
    <mergeCell ref="A84:A86"/>
    <mergeCell ref="D84:D86"/>
    <mergeCell ref="A91:A92"/>
    <mergeCell ref="D91:D92"/>
    <mergeCell ref="A8:A9"/>
    <mergeCell ref="A78:A79"/>
    <mergeCell ref="D78:D79"/>
    <mergeCell ref="G8:G9"/>
    <mergeCell ref="D8:D9"/>
    <mergeCell ref="E8:F8"/>
    <mergeCell ref="D10:D23"/>
    <mergeCell ref="B8:B9"/>
    <mergeCell ref="C8:C9"/>
    <mergeCell ref="D68:D69"/>
    <mergeCell ref="A58:A67"/>
    <mergeCell ref="A70:A71"/>
    <mergeCell ref="D70:D71"/>
    <mergeCell ref="A74:A75"/>
    <mergeCell ref="D74:D75"/>
    <mergeCell ref="A72:A73"/>
    <mergeCell ref="A3:C3"/>
    <mergeCell ref="A4:C4"/>
    <mergeCell ref="A7:C7"/>
    <mergeCell ref="A5:C5"/>
    <mergeCell ref="A6:C6"/>
    <mergeCell ref="A103:B103"/>
    <mergeCell ref="A101:B101"/>
    <mergeCell ref="A102:B102"/>
    <mergeCell ref="A99:B99"/>
    <mergeCell ref="A100:B100"/>
    <mergeCell ref="A95:A96"/>
    <mergeCell ref="D95:D96"/>
    <mergeCell ref="A10:A23"/>
    <mergeCell ref="A24:A39"/>
    <mergeCell ref="A40:A49"/>
    <mergeCell ref="D40:D49"/>
    <mergeCell ref="D24:D39"/>
    <mergeCell ref="D82:D83"/>
    <mergeCell ref="D50:D57"/>
    <mergeCell ref="A50:A57"/>
    <mergeCell ref="A82:A83"/>
    <mergeCell ref="A68:A69"/>
    <mergeCell ref="A80:A81"/>
    <mergeCell ref="D80:D81"/>
    <mergeCell ref="A87:A88"/>
    <mergeCell ref="D87:D88"/>
  </mergeCells>
  <phoneticPr fontId="2" type="noConversion"/>
  <pageMargins left="0.39370078740157483" right="0.39370078740157483" top="0.19685039370078741" bottom="0.19685039370078741" header="0.51181102362204722" footer="0.51181102362204722"/>
  <pageSetup paperSize="9" scale="7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75"/>
  <sheetViews>
    <sheetView workbookViewId="0">
      <selection activeCell="I10" sqref="I10:L10"/>
    </sheetView>
  </sheetViews>
  <sheetFormatPr defaultRowHeight="12.75"/>
  <cols>
    <col min="1" max="1" width="14.7109375" customWidth="1"/>
    <col min="12" max="12" width="27.7109375" customWidth="1"/>
  </cols>
  <sheetData>
    <row r="1" spans="1:13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"/>
    </row>
    <row r="2" spans="1:13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1:13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3">
      <c r="A4" s="130"/>
      <c r="B4" s="130"/>
      <c r="C4" s="130"/>
      <c r="D4" s="130"/>
      <c r="E4" s="130"/>
      <c r="F4" s="6"/>
      <c r="G4" s="3"/>
      <c r="H4" s="3"/>
      <c r="I4" s="99"/>
      <c r="J4" s="99"/>
      <c r="K4" s="99"/>
      <c r="L4" s="99"/>
    </row>
    <row r="5" spans="1:13">
      <c r="A5" s="130"/>
      <c r="B5" s="130"/>
      <c r="C5" s="130"/>
      <c r="D5" s="130"/>
      <c r="E5" s="130"/>
      <c r="F5" s="6"/>
      <c r="G5" s="3"/>
      <c r="H5" s="3"/>
      <c r="I5" s="99"/>
      <c r="J5" s="99"/>
      <c r="K5" s="99"/>
      <c r="L5" s="99"/>
    </row>
    <row r="6" spans="1:13">
      <c r="A6" s="130"/>
      <c r="B6" s="130"/>
      <c r="C6" s="130"/>
      <c r="D6" s="130"/>
      <c r="E6" s="130"/>
      <c r="F6" s="6"/>
      <c r="G6" s="2"/>
      <c r="H6" s="2"/>
      <c r="I6" s="99"/>
      <c r="J6" s="99"/>
      <c r="K6" s="99"/>
      <c r="L6" s="99"/>
    </row>
    <row r="7" spans="1:13">
      <c r="A7" s="131"/>
      <c r="B7" s="131"/>
      <c r="C7" s="131"/>
      <c r="D7" s="131"/>
      <c r="E7" s="131"/>
      <c r="F7" s="131"/>
      <c r="G7" s="132"/>
      <c r="H7" s="132"/>
      <c r="I7" s="119"/>
      <c r="J7" s="119"/>
      <c r="K7" s="119"/>
      <c r="L7" s="119"/>
    </row>
    <row r="8" spans="1:13" ht="32.25" customHeight="1">
      <c r="A8" s="131"/>
      <c r="B8" s="131"/>
      <c r="C8" s="131"/>
      <c r="D8" s="131"/>
      <c r="E8" s="131"/>
      <c r="F8" s="131"/>
      <c r="G8" s="7"/>
      <c r="H8" s="7"/>
      <c r="I8" s="119"/>
      <c r="J8" s="119"/>
      <c r="K8" s="119"/>
      <c r="L8" s="119"/>
    </row>
    <row r="9" spans="1:13" ht="20.25" customHeight="1">
      <c r="A9" s="112"/>
      <c r="B9" s="9"/>
      <c r="C9" s="10"/>
      <c r="D9" s="11"/>
      <c r="E9" s="11"/>
      <c r="F9" s="113"/>
      <c r="G9" s="11"/>
      <c r="H9" s="11"/>
      <c r="I9" s="123"/>
      <c r="J9" s="123"/>
      <c r="K9" s="123"/>
      <c r="L9" s="123"/>
    </row>
    <row r="10" spans="1:13" ht="22.5" customHeight="1">
      <c r="A10" s="112"/>
      <c r="B10" s="9"/>
      <c r="C10" s="11"/>
      <c r="D10" s="11"/>
      <c r="E10" s="11"/>
      <c r="F10" s="113"/>
      <c r="G10" s="11"/>
      <c r="H10" s="11"/>
      <c r="I10" s="128"/>
      <c r="J10" s="105"/>
      <c r="K10" s="105"/>
      <c r="L10" s="105"/>
    </row>
    <row r="11" spans="1:13">
      <c r="A11" s="112"/>
      <c r="B11" s="9"/>
      <c r="C11" s="11"/>
      <c r="D11" s="11"/>
      <c r="E11" s="11"/>
      <c r="F11" s="113"/>
      <c r="G11" s="11"/>
      <c r="H11" s="11"/>
      <c r="I11" s="129"/>
      <c r="J11" s="129"/>
      <c r="K11" s="129"/>
      <c r="L11" s="129"/>
    </row>
    <row r="12" spans="1:13" ht="34.5" customHeight="1">
      <c r="A12" s="112"/>
      <c r="B12" s="9"/>
      <c r="C12" s="11"/>
      <c r="D12" s="11"/>
      <c r="E12" s="11"/>
      <c r="F12" s="113"/>
      <c r="G12" s="11"/>
      <c r="H12" s="11"/>
      <c r="I12" s="101"/>
      <c r="J12" s="101"/>
      <c r="K12" s="101"/>
      <c r="L12" s="101"/>
    </row>
    <row r="13" spans="1:13">
      <c r="A13" s="112"/>
      <c r="B13" s="9"/>
      <c r="C13" s="10"/>
      <c r="D13" s="10"/>
      <c r="E13" s="11"/>
      <c r="F13" s="113"/>
      <c r="G13" s="11"/>
      <c r="H13" s="11"/>
      <c r="I13" s="110"/>
      <c r="J13" s="110"/>
      <c r="K13" s="110"/>
      <c r="L13" s="110"/>
    </row>
    <row r="14" spans="1:13">
      <c r="A14" s="112"/>
      <c r="B14" s="9"/>
      <c r="C14" s="10"/>
      <c r="D14" s="10"/>
      <c r="E14" s="11"/>
      <c r="F14" s="113"/>
      <c r="G14" s="11"/>
      <c r="H14" s="11"/>
      <c r="I14" s="110"/>
      <c r="J14" s="110"/>
      <c r="K14" s="110"/>
      <c r="L14" s="110"/>
    </row>
    <row r="15" spans="1:13">
      <c r="A15" s="112"/>
      <c r="B15" s="9"/>
      <c r="C15" s="10"/>
      <c r="D15" s="10"/>
      <c r="E15" s="11"/>
      <c r="F15" s="113"/>
      <c r="G15" s="11"/>
      <c r="H15" s="11"/>
      <c r="I15" s="110"/>
      <c r="J15" s="110"/>
      <c r="K15" s="110"/>
      <c r="L15" s="110"/>
    </row>
    <row r="16" spans="1:13" ht="21.75" customHeight="1">
      <c r="A16" s="112"/>
      <c r="B16" s="9"/>
      <c r="C16" s="10"/>
      <c r="D16" s="10"/>
      <c r="E16" s="11"/>
      <c r="F16" s="113"/>
      <c r="G16" s="11"/>
      <c r="H16" s="11"/>
      <c r="I16" s="123"/>
      <c r="J16" s="126"/>
      <c r="K16" s="126"/>
      <c r="L16" s="126"/>
    </row>
    <row r="17" spans="1:12">
      <c r="A17" s="112"/>
      <c r="B17" s="9"/>
      <c r="C17" s="11"/>
      <c r="D17" s="11"/>
      <c r="E17" s="11"/>
      <c r="F17" s="113"/>
      <c r="G17" s="11"/>
      <c r="H17" s="11"/>
      <c r="I17" s="118"/>
      <c r="J17" s="127"/>
      <c r="K17" s="127"/>
      <c r="L17" s="127"/>
    </row>
    <row r="18" spans="1:12">
      <c r="A18" s="112"/>
      <c r="B18" s="9"/>
      <c r="C18" s="11"/>
      <c r="D18" s="11"/>
      <c r="E18" s="11"/>
      <c r="F18" s="113"/>
      <c r="G18" s="14"/>
      <c r="H18" s="14"/>
      <c r="I18" s="100"/>
      <c r="J18" s="100"/>
      <c r="K18" s="100"/>
      <c r="L18" s="100"/>
    </row>
    <row r="19" spans="1:12">
      <c r="A19" s="8"/>
      <c r="B19" s="9"/>
      <c r="C19" s="10"/>
      <c r="D19" s="10"/>
      <c r="E19" s="15"/>
      <c r="F19" s="16"/>
      <c r="G19" s="11"/>
      <c r="H19" s="11"/>
      <c r="I19" s="123"/>
      <c r="J19" s="125"/>
      <c r="K19" s="125"/>
      <c r="L19" s="125"/>
    </row>
    <row r="20" spans="1:12">
      <c r="A20" s="112"/>
      <c r="B20" s="9"/>
      <c r="C20" s="11"/>
      <c r="D20" s="11"/>
      <c r="E20" s="15"/>
      <c r="F20" s="119"/>
      <c r="G20" s="11"/>
      <c r="H20" s="11"/>
      <c r="I20" s="123"/>
      <c r="J20" s="123"/>
      <c r="K20" s="123"/>
      <c r="L20" s="123"/>
    </row>
    <row r="21" spans="1:12">
      <c r="A21" s="112"/>
      <c r="B21" s="9"/>
      <c r="C21" s="11"/>
      <c r="D21" s="11"/>
      <c r="E21" s="15"/>
      <c r="F21" s="119"/>
      <c r="G21" s="11"/>
      <c r="H21" s="11"/>
      <c r="I21" s="121"/>
      <c r="J21" s="124"/>
      <c r="K21" s="124"/>
      <c r="L21" s="13"/>
    </row>
    <row r="22" spans="1:12">
      <c r="A22" s="112"/>
      <c r="B22" s="9"/>
      <c r="C22" s="11"/>
      <c r="D22" s="11"/>
      <c r="E22" s="15"/>
      <c r="F22" s="119"/>
      <c r="G22" s="11"/>
      <c r="H22" s="11"/>
      <c r="I22" s="110"/>
      <c r="J22" s="122"/>
      <c r="K22" s="122"/>
      <c r="L22" s="122"/>
    </row>
    <row r="23" spans="1:12">
      <c r="A23" s="112"/>
      <c r="B23" s="9"/>
      <c r="C23" s="11"/>
      <c r="D23" s="11"/>
      <c r="E23" s="15"/>
      <c r="F23" s="119"/>
      <c r="G23" s="11"/>
      <c r="H23" s="11"/>
      <c r="I23" s="118"/>
      <c r="J23" s="118"/>
      <c r="K23" s="118"/>
      <c r="L23" s="13"/>
    </row>
    <row r="24" spans="1:12">
      <c r="A24" s="112"/>
      <c r="B24" s="9"/>
      <c r="C24" s="11"/>
      <c r="D24" s="11"/>
      <c r="E24" s="15"/>
      <c r="F24" s="119"/>
      <c r="G24" s="11"/>
      <c r="H24" s="11"/>
      <c r="I24" s="118"/>
      <c r="J24" s="118"/>
      <c r="K24" s="118"/>
      <c r="L24" s="13"/>
    </row>
    <row r="25" spans="1:12">
      <c r="A25" s="112"/>
      <c r="B25" s="9"/>
      <c r="C25" s="11"/>
      <c r="D25" s="11"/>
      <c r="E25" s="15"/>
      <c r="F25" s="119"/>
      <c r="G25" s="11"/>
      <c r="H25" s="11"/>
      <c r="I25" s="118"/>
      <c r="J25" s="118"/>
      <c r="K25" s="118"/>
      <c r="L25" s="13"/>
    </row>
    <row r="26" spans="1:12">
      <c r="A26" s="112"/>
      <c r="B26" s="9"/>
      <c r="C26" s="11"/>
      <c r="D26" s="11"/>
      <c r="E26" s="15"/>
      <c r="F26" s="119"/>
      <c r="G26" s="11"/>
      <c r="H26" s="11"/>
      <c r="I26" s="110"/>
      <c r="J26" s="110"/>
      <c r="K26" s="110"/>
      <c r="L26" s="13"/>
    </row>
    <row r="27" spans="1:12">
      <c r="A27" s="112"/>
      <c r="B27" s="9"/>
      <c r="C27" s="11"/>
      <c r="D27" s="11"/>
      <c r="E27" s="15"/>
      <c r="F27" s="119"/>
      <c r="G27" s="11"/>
      <c r="H27" s="11"/>
      <c r="I27" s="110"/>
      <c r="J27" s="110"/>
      <c r="K27" s="110"/>
      <c r="L27" s="13"/>
    </row>
    <row r="28" spans="1:12">
      <c r="A28" s="112"/>
      <c r="B28" s="9"/>
      <c r="C28" s="11"/>
      <c r="D28" s="11"/>
      <c r="E28" s="15"/>
      <c r="F28" s="119"/>
      <c r="G28" s="11"/>
      <c r="H28" s="11"/>
      <c r="I28" s="110"/>
      <c r="J28" s="110"/>
      <c r="K28" s="110"/>
      <c r="L28" s="13"/>
    </row>
    <row r="29" spans="1:12">
      <c r="A29" s="112"/>
      <c r="B29" s="9"/>
      <c r="C29" s="11"/>
      <c r="D29" s="11"/>
      <c r="E29" s="15"/>
      <c r="F29" s="119"/>
      <c r="G29" s="11"/>
      <c r="H29" s="11"/>
      <c r="I29" s="118"/>
      <c r="J29" s="118"/>
      <c r="K29" s="118"/>
      <c r="L29" s="13"/>
    </row>
    <row r="30" spans="1:12">
      <c r="A30" s="112"/>
      <c r="B30" s="9"/>
      <c r="C30" s="11"/>
      <c r="D30" s="11"/>
      <c r="E30" s="15"/>
      <c r="F30" s="119"/>
      <c r="G30" s="11"/>
      <c r="H30" s="11"/>
      <c r="I30" s="118"/>
      <c r="J30" s="118"/>
      <c r="K30" s="118"/>
      <c r="L30" s="13"/>
    </row>
    <row r="31" spans="1:12">
      <c r="A31" s="112"/>
      <c r="B31" s="9"/>
      <c r="C31" s="11"/>
      <c r="D31" s="11"/>
      <c r="E31" s="15"/>
      <c r="F31" s="119"/>
      <c r="G31" s="11"/>
      <c r="H31" s="11"/>
      <c r="I31" s="110"/>
      <c r="J31" s="110"/>
      <c r="K31" s="110"/>
      <c r="L31" s="13"/>
    </row>
    <row r="32" spans="1:12">
      <c r="A32" s="112"/>
      <c r="B32" s="9"/>
      <c r="C32" s="11"/>
      <c r="D32" s="11"/>
      <c r="E32" s="15"/>
      <c r="F32" s="119"/>
      <c r="G32" s="11"/>
      <c r="H32" s="11"/>
      <c r="I32" s="110"/>
      <c r="J32" s="110"/>
      <c r="K32" s="110"/>
      <c r="L32" s="13"/>
    </row>
    <row r="33" spans="1:12">
      <c r="A33" s="112"/>
      <c r="B33" s="9"/>
      <c r="C33" s="11"/>
      <c r="D33" s="11"/>
      <c r="E33" s="15"/>
      <c r="F33" s="119"/>
      <c r="G33" s="11"/>
      <c r="H33" s="11"/>
      <c r="I33" s="110"/>
      <c r="J33" s="110"/>
      <c r="K33" s="110"/>
      <c r="L33" s="13"/>
    </row>
    <row r="34" spans="1:12">
      <c r="A34" s="112"/>
      <c r="B34" s="9"/>
      <c r="C34" s="11"/>
      <c r="D34" s="11"/>
      <c r="E34" s="15"/>
      <c r="F34" s="119"/>
      <c r="G34" s="11"/>
      <c r="H34" s="11"/>
      <c r="I34" s="110"/>
      <c r="J34" s="110"/>
      <c r="K34" s="110"/>
      <c r="L34" s="13"/>
    </row>
    <row r="35" spans="1:12">
      <c r="A35" s="112"/>
      <c r="B35" s="9"/>
      <c r="C35" s="11"/>
      <c r="D35" s="11"/>
      <c r="E35" s="15"/>
      <c r="F35" s="119"/>
      <c r="G35" s="11"/>
      <c r="H35" s="11"/>
      <c r="I35" s="110"/>
      <c r="J35" s="110"/>
      <c r="K35" s="110"/>
      <c r="L35" s="13"/>
    </row>
    <row r="36" spans="1:12">
      <c r="A36" s="112"/>
      <c r="B36" s="9"/>
      <c r="C36" s="11"/>
      <c r="D36" s="11"/>
      <c r="E36" s="15"/>
      <c r="F36" s="119"/>
      <c r="G36" s="11"/>
      <c r="H36" s="11"/>
      <c r="I36" s="110"/>
      <c r="J36" s="110"/>
      <c r="K36" s="110"/>
      <c r="L36" s="13"/>
    </row>
    <row r="37" spans="1:12">
      <c r="A37" s="112"/>
      <c r="B37" s="9"/>
      <c r="C37" s="11"/>
      <c r="D37" s="11"/>
      <c r="E37" s="15"/>
      <c r="F37" s="119"/>
      <c r="G37" s="11"/>
      <c r="H37" s="11"/>
      <c r="I37" s="110"/>
      <c r="J37" s="110"/>
      <c r="K37" s="110"/>
      <c r="L37" s="13"/>
    </row>
    <row r="38" spans="1:12">
      <c r="A38" s="112"/>
      <c r="B38" s="9"/>
      <c r="C38" s="11"/>
      <c r="D38" s="11"/>
      <c r="E38" s="15"/>
      <c r="F38" s="119"/>
      <c r="G38" s="11"/>
      <c r="H38" s="11"/>
      <c r="I38" s="118"/>
      <c r="J38" s="118"/>
      <c r="K38" s="118"/>
      <c r="L38" s="13"/>
    </row>
    <row r="39" spans="1:12">
      <c r="A39" s="112"/>
      <c r="B39" s="9"/>
      <c r="C39" s="11"/>
      <c r="D39" s="11"/>
      <c r="E39" s="15"/>
      <c r="F39" s="119"/>
      <c r="G39" s="11"/>
      <c r="H39" s="11"/>
      <c r="I39" s="110"/>
      <c r="J39" s="110"/>
      <c r="K39" s="110"/>
      <c r="L39" s="13"/>
    </row>
    <row r="40" spans="1:12">
      <c r="A40" s="112"/>
      <c r="B40" s="9"/>
      <c r="C40" s="11"/>
      <c r="D40" s="11"/>
      <c r="E40" s="15"/>
      <c r="F40" s="119"/>
      <c r="G40" s="11"/>
      <c r="H40" s="11"/>
      <c r="I40" s="110"/>
      <c r="J40" s="110"/>
      <c r="K40" s="110"/>
      <c r="L40" s="13"/>
    </row>
    <row r="41" spans="1:12">
      <c r="A41" s="112"/>
      <c r="B41" s="9"/>
      <c r="C41" s="10"/>
      <c r="D41" s="10"/>
      <c r="E41" s="15"/>
      <c r="F41" s="119"/>
      <c r="G41" s="11"/>
      <c r="H41" s="11"/>
      <c r="I41" s="110"/>
      <c r="J41" s="110"/>
      <c r="K41" s="110"/>
      <c r="L41" s="13"/>
    </row>
    <row r="42" spans="1:12">
      <c r="A42" s="112"/>
      <c r="B42" s="9"/>
      <c r="C42" s="10"/>
      <c r="D42" s="10"/>
      <c r="E42" s="15"/>
      <c r="F42" s="119"/>
      <c r="G42" s="11"/>
      <c r="H42" s="11"/>
      <c r="I42" s="110"/>
      <c r="J42" s="110"/>
      <c r="K42" s="110"/>
      <c r="L42" s="13"/>
    </row>
    <row r="43" spans="1:12">
      <c r="A43" s="112"/>
      <c r="B43" s="9"/>
      <c r="C43" s="10"/>
      <c r="D43" s="10"/>
      <c r="E43" s="15"/>
      <c r="F43" s="119"/>
      <c r="G43" s="11"/>
      <c r="H43" s="11"/>
      <c r="I43" s="110"/>
      <c r="J43" s="110"/>
      <c r="K43" s="110"/>
      <c r="L43" s="13"/>
    </row>
    <row r="44" spans="1:12">
      <c r="A44" s="112"/>
      <c r="B44" s="9"/>
      <c r="C44" s="11"/>
      <c r="D44" s="11"/>
      <c r="E44" s="11"/>
      <c r="F44" s="119"/>
      <c r="G44" s="11"/>
      <c r="H44" s="11"/>
      <c r="I44" s="108"/>
      <c r="J44" s="99"/>
      <c r="K44" s="99"/>
      <c r="L44" s="99"/>
    </row>
    <row r="45" spans="1:12">
      <c r="A45" s="112"/>
      <c r="B45" s="9"/>
      <c r="C45" s="11"/>
      <c r="D45" s="11"/>
      <c r="E45" s="11"/>
      <c r="F45" s="119"/>
      <c r="G45" s="11"/>
      <c r="H45" s="11"/>
      <c r="I45" s="99"/>
      <c r="J45" s="99"/>
      <c r="K45" s="99"/>
      <c r="L45" s="99"/>
    </row>
    <row r="46" spans="1:12">
      <c r="A46" s="112"/>
      <c r="B46" s="9"/>
      <c r="C46" s="11"/>
      <c r="D46" s="11"/>
      <c r="E46" s="11"/>
      <c r="F46" s="119"/>
      <c r="G46" s="11"/>
      <c r="H46" s="11"/>
      <c r="I46" s="110"/>
      <c r="J46" s="122"/>
      <c r="K46" s="122"/>
      <c r="L46" s="122"/>
    </row>
    <row r="47" spans="1:12">
      <c r="A47" s="112"/>
      <c r="B47" s="10"/>
      <c r="C47" s="10"/>
      <c r="D47" s="10"/>
      <c r="E47" s="15"/>
      <c r="F47" s="119"/>
      <c r="G47" s="11"/>
      <c r="H47" s="11"/>
      <c r="I47" s="107"/>
      <c r="J47" s="107"/>
      <c r="K47" s="107"/>
      <c r="L47" s="18"/>
    </row>
    <row r="48" spans="1:12">
      <c r="A48" s="112"/>
      <c r="B48" s="9"/>
      <c r="C48" s="11"/>
      <c r="D48" s="11"/>
      <c r="E48" s="11"/>
      <c r="F48" s="119"/>
      <c r="G48" s="11"/>
      <c r="H48" s="11"/>
      <c r="I48" s="110"/>
      <c r="J48" s="110"/>
      <c r="K48" s="110"/>
      <c r="L48" s="19"/>
    </row>
    <row r="49" spans="1:12">
      <c r="A49" s="112"/>
      <c r="B49" s="9"/>
      <c r="C49" s="11"/>
      <c r="D49" s="11"/>
      <c r="E49" s="11"/>
      <c r="F49" s="119"/>
      <c r="G49" s="11"/>
      <c r="H49" s="11"/>
      <c r="I49" s="110"/>
      <c r="J49" s="110"/>
      <c r="K49" s="110"/>
      <c r="L49" s="19"/>
    </row>
    <row r="50" spans="1:12">
      <c r="A50" s="112"/>
      <c r="B50" s="9"/>
      <c r="C50" s="11"/>
      <c r="D50" s="11"/>
      <c r="E50" s="11"/>
      <c r="F50" s="119"/>
      <c r="G50" s="14"/>
      <c r="H50" s="14"/>
      <c r="I50" s="111"/>
      <c r="J50" s="111"/>
      <c r="K50" s="111"/>
      <c r="L50" s="111"/>
    </row>
    <row r="51" spans="1:12">
      <c r="A51" s="119"/>
      <c r="B51" s="9"/>
      <c r="C51" s="11"/>
      <c r="D51" s="11"/>
      <c r="E51" s="11"/>
      <c r="F51" s="120"/>
      <c r="G51" s="11"/>
      <c r="H51" s="11"/>
      <c r="I51" s="121"/>
      <c r="J51" s="121"/>
      <c r="K51" s="121"/>
      <c r="L51" s="19"/>
    </row>
    <row r="52" spans="1:12">
      <c r="A52" s="119"/>
      <c r="B52" s="9"/>
      <c r="C52" s="11"/>
      <c r="D52" s="11"/>
      <c r="E52" s="11"/>
      <c r="F52" s="120"/>
      <c r="G52" s="11"/>
      <c r="H52" s="11"/>
      <c r="I52" s="110"/>
      <c r="J52" s="110"/>
      <c r="K52" s="110"/>
      <c r="L52" s="19"/>
    </row>
    <row r="53" spans="1:12">
      <c r="A53" s="119"/>
      <c r="B53" s="9"/>
      <c r="C53" s="11"/>
      <c r="D53" s="11"/>
      <c r="E53" s="11"/>
      <c r="F53" s="120"/>
      <c r="G53" s="11"/>
      <c r="H53" s="11"/>
      <c r="I53" s="110"/>
      <c r="J53" s="110"/>
      <c r="K53" s="110"/>
      <c r="L53" s="19"/>
    </row>
    <row r="54" spans="1:12">
      <c r="A54" s="119"/>
      <c r="B54" s="9"/>
      <c r="C54" s="11"/>
      <c r="D54" s="11"/>
      <c r="E54" s="11"/>
      <c r="F54" s="120"/>
      <c r="G54" s="11"/>
      <c r="H54" s="11"/>
      <c r="I54" s="121"/>
      <c r="J54" s="121"/>
      <c r="K54" s="121"/>
      <c r="L54" s="19"/>
    </row>
    <row r="55" spans="1:12">
      <c r="A55" s="112"/>
      <c r="B55" s="20"/>
      <c r="C55" s="21"/>
      <c r="D55" s="21"/>
      <c r="E55" s="21"/>
      <c r="F55" s="113"/>
      <c r="G55" s="11"/>
      <c r="H55" s="11"/>
      <c r="I55" s="108"/>
      <c r="J55" s="108"/>
      <c r="K55" s="108"/>
      <c r="L55" s="108"/>
    </row>
    <row r="56" spans="1:12">
      <c r="A56" s="112"/>
      <c r="B56" s="20"/>
      <c r="C56" s="21"/>
      <c r="D56" s="21"/>
      <c r="E56" s="21"/>
      <c r="F56" s="113"/>
      <c r="G56" s="11"/>
      <c r="H56" s="11"/>
      <c r="I56" s="110"/>
      <c r="J56" s="110"/>
      <c r="K56" s="110"/>
      <c r="L56" s="17"/>
    </row>
    <row r="57" spans="1:12">
      <c r="A57" s="112"/>
      <c r="B57" s="20"/>
      <c r="C57" s="10"/>
      <c r="D57" s="10"/>
      <c r="E57" s="21"/>
      <c r="F57" s="113"/>
      <c r="G57" s="11"/>
      <c r="H57" s="11"/>
      <c r="I57" s="110"/>
      <c r="J57" s="110"/>
      <c r="K57" s="110"/>
      <c r="L57" s="17"/>
    </row>
    <row r="58" spans="1:12">
      <c r="A58" s="112"/>
      <c r="B58" s="20"/>
      <c r="C58" s="21"/>
      <c r="D58" s="21"/>
      <c r="E58" s="21"/>
      <c r="F58" s="113"/>
      <c r="G58" s="11"/>
      <c r="H58" s="11"/>
      <c r="I58" s="117"/>
      <c r="J58" s="118"/>
      <c r="K58" s="118"/>
      <c r="L58" s="118"/>
    </row>
    <row r="59" spans="1:12">
      <c r="A59" s="112"/>
      <c r="B59" s="20"/>
      <c r="C59" s="21"/>
      <c r="D59" s="21"/>
      <c r="E59" s="21"/>
      <c r="F59" s="113"/>
      <c r="G59" s="11"/>
      <c r="H59" s="11"/>
      <c r="I59" s="101"/>
      <c r="J59" s="110"/>
      <c r="K59" s="110"/>
      <c r="L59" s="110"/>
    </row>
    <row r="60" spans="1:12">
      <c r="A60" s="112"/>
      <c r="B60" s="20"/>
      <c r="C60" s="21"/>
      <c r="D60" s="21"/>
      <c r="E60" s="21"/>
      <c r="F60" s="113"/>
      <c r="G60" s="11"/>
      <c r="H60" s="11"/>
      <c r="I60" s="110"/>
      <c r="J60" s="110"/>
      <c r="K60" s="110"/>
      <c r="L60" s="110"/>
    </row>
    <row r="61" spans="1:12">
      <c r="A61" s="112"/>
      <c r="B61" s="22"/>
      <c r="C61" s="23"/>
      <c r="D61" s="23"/>
      <c r="E61" s="23"/>
      <c r="F61" s="113"/>
      <c r="G61" s="11"/>
      <c r="H61" s="11"/>
      <c r="I61" s="118"/>
      <c r="J61" s="118"/>
      <c r="K61" s="118"/>
      <c r="L61" s="118"/>
    </row>
    <row r="62" spans="1:12">
      <c r="A62" s="112"/>
      <c r="B62" s="22"/>
      <c r="C62" s="23"/>
      <c r="D62" s="23"/>
      <c r="E62" s="23"/>
      <c r="F62" s="113"/>
      <c r="G62" s="11"/>
      <c r="H62" s="11"/>
      <c r="I62" s="109"/>
      <c r="J62" s="109"/>
      <c r="K62" s="109"/>
      <c r="L62" s="109"/>
    </row>
    <row r="63" spans="1:12">
      <c r="A63" s="112"/>
      <c r="B63" s="22"/>
      <c r="C63" s="23"/>
      <c r="D63" s="23"/>
      <c r="E63" s="23"/>
      <c r="F63" s="113"/>
      <c r="G63" s="11"/>
      <c r="H63" s="11"/>
      <c r="I63" s="109"/>
      <c r="J63" s="109"/>
      <c r="K63" s="109"/>
      <c r="L63" s="109"/>
    </row>
    <row r="64" spans="1:12">
      <c r="A64" s="112"/>
      <c r="B64" s="22"/>
      <c r="C64" s="23"/>
      <c r="D64" s="23"/>
      <c r="E64" s="23"/>
      <c r="F64" s="113"/>
      <c r="G64" s="11"/>
      <c r="H64" s="11"/>
      <c r="I64" s="109"/>
      <c r="J64" s="109"/>
      <c r="K64" s="109"/>
      <c r="L64" s="109"/>
    </row>
    <row r="65" spans="1:13">
      <c r="A65" s="112"/>
      <c r="B65" s="22"/>
      <c r="C65" s="23"/>
      <c r="D65" s="23"/>
      <c r="E65" s="23"/>
      <c r="F65" s="113"/>
      <c r="G65" s="11"/>
      <c r="H65" s="11"/>
      <c r="I65" s="110"/>
      <c r="J65" s="110"/>
      <c r="K65" s="110"/>
      <c r="L65" s="110"/>
    </row>
    <row r="66" spans="1:13">
      <c r="A66" s="112"/>
      <c r="B66" s="22"/>
      <c r="C66" s="23"/>
      <c r="D66" s="23"/>
      <c r="E66" s="23"/>
      <c r="F66" s="113"/>
      <c r="G66" s="24"/>
      <c r="H66" s="24"/>
      <c r="I66" s="110"/>
      <c r="J66" s="110"/>
      <c r="K66" s="110"/>
      <c r="L66" s="110"/>
    </row>
    <row r="67" spans="1:13">
      <c r="A67" s="8"/>
      <c r="B67" s="22"/>
      <c r="C67" s="25"/>
      <c r="D67" s="25"/>
      <c r="E67" s="23"/>
      <c r="F67" s="26"/>
      <c r="G67" s="11"/>
      <c r="H67" s="2"/>
      <c r="I67" s="115"/>
      <c r="J67" s="116"/>
      <c r="K67" s="116"/>
      <c r="L67" s="116"/>
    </row>
    <row r="68" spans="1:13">
      <c r="A68" s="27"/>
      <c r="B68" s="9"/>
      <c r="C68" s="11"/>
      <c r="D68" s="11"/>
      <c r="E68" s="11"/>
      <c r="F68" s="16"/>
      <c r="G68" s="11"/>
      <c r="H68" s="11"/>
      <c r="I68" s="107"/>
      <c r="J68" s="107"/>
      <c r="K68" s="107"/>
      <c r="L68" s="28"/>
    </row>
    <row r="69" spans="1:13" ht="95.25" customHeight="1">
      <c r="A69" s="8"/>
      <c r="B69" s="9"/>
      <c r="C69" s="11"/>
      <c r="D69" s="11"/>
      <c r="E69" s="11"/>
      <c r="F69" s="29"/>
      <c r="G69" s="11"/>
      <c r="H69" s="11"/>
      <c r="I69" s="102"/>
      <c r="J69" s="102"/>
      <c r="K69" s="102"/>
      <c r="L69" s="102"/>
      <c r="M69" s="2"/>
    </row>
    <row r="70" spans="1:13">
      <c r="A70" s="112"/>
      <c r="B70" s="9"/>
      <c r="C70" s="11"/>
      <c r="D70" s="11"/>
      <c r="E70" s="11"/>
      <c r="F70" s="113"/>
      <c r="G70" s="11"/>
      <c r="H70" s="11"/>
      <c r="I70" s="108"/>
      <c r="J70" s="108"/>
      <c r="K70" s="108"/>
      <c r="L70" s="108"/>
    </row>
    <row r="71" spans="1:13">
      <c r="A71" s="112"/>
      <c r="B71" s="9"/>
      <c r="C71" s="11"/>
      <c r="D71" s="11"/>
      <c r="E71" s="11"/>
      <c r="F71" s="113"/>
      <c r="G71" s="11"/>
      <c r="H71" s="11"/>
      <c r="I71" s="108"/>
      <c r="J71" s="108"/>
      <c r="K71" s="108"/>
      <c r="L71" s="108"/>
    </row>
    <row r="72" spans="1:13">
      <c r="A72" s="21"/>
      <c r="B72" s="9"/>
      <c r="C72" s="11"/>
      <c r="D72" s="11"/>
      <c r="E72" s="11"/>
      <c r="F72" s="16"/>
      <c r="G72" s="11"/>
      <c r="H72" s="11"/>
      <c r="I72" s="104"/>
      <c r="J72" s="104"/>
      <c r="K72" s="104"/>
      <c r="L72" s="104"/>
    </row>
    <row r="73" spans="1:13">
      <c r="A73" s="21"/>
      <c r="B73" s="9"/>
      <c r="C73" s="11"/>
      <c r="D73" s="11"/>
      <c r="E73" s="11"/>
      <c r="F73" s="16"/>
      <c r="G73" s="11"/>
      <c r="H73" s="11"/>
      <c r="I73" s="105"/>
      <c r="J73" s="105"/>
      <c r="K73" s="105"/>
      <c r="L73" s="105"/>
    </row>
    <row r="74" spans="1:13">
      <c r="A74" s="8"/>
      <c r="B74" s="9"/>
      <c r="C74" s="11"/>
      <c r="D74" s="11"/>
      <c r="E74" s="11"/>
      <c r="F74" s="16"/>
      <c r="G74" s="11"/>
      <c r="H74" s="11"/>
      <c r="I74" s="106"/>
      <c r="J74" s="106"/>
      <c r="K74" s="106"/>
      <c r="L74" s="106"/>
    </row>
    <row r="75" spans="1:13" ht="249.75" customHeight="1">
      <c r="A75" s="8"/>
      <c r="B75" s="22"/>
      <c r="C75" s="23"/>
      <c r="D75" s="23"/>
      <c r="E75" s="23"/>
      <c r="F75" s="12"/>
      <c r="G75" s="23"/>
      <c r="H75" s="23"/>
      <c r="I75" s="103"/>
      <c r="J75" s="103"/>
      <c r="K75" s="103"/>
      <c r="L75" s="103"/>
    </row>
    <row r="76" spans="1:13" ht="87.75" customHeight="1">
      <c r="A76" s="8"/>
      <c r="B76" s="22"/>
      <c r="C76" s="23"/>
      <c r="D76" s="23"/>
      <c r="E76" s="23"/>
      <c r="F76" s="12"/>
      <c r="G76" s="23"/>
      <c r="H76" s="30"/>
      <c r="I76" s="103"/>
      <c r="J76" s="103"/>
      <c r="K76" s="103"/>
      <c r="L76" s="103"/>
    </row>
    <row r="77" spans="1:13">
      <c r="A77" s="112"/>
      <c r="B77" s="9"/>
      <c r="C77" s="11"/>
      <c r="D77" s="11"/>
      <c r="E77" s="11"/>
      <c r="F77" s="113"/>
      <c r="G77" s="11"/>
      <c r="H77" s="11"/>
      <c r="I77" s="114"/>
      <c r="J77" s="114"/>
      <c r="K77" s="114"/>
      <c r="L77" s="114"/>
    </row>
    <row r="78" spans="1:13">
      <c r="A78" s="112"/>
      <c r="B78" s="9"/>
      <c r="C78" s="11"/>
      <c r="D78" s="11"/>
      <c r="E78" s="11"/>
      <c r="F78" s="113"/>
      <c r="G78" s="11"/>
      <c r="H78" s="11"/>
      <c r="I78" s="114"/>
      <c r="J78" s="114"/>
      <c r="K78" s="114"/>
      <c r="L78" s="114"/>
    </row>
    <row r="79" spans="1:13">
      <c r="A79" s="112"/>
      <c r="B79" s="9"/>
      <c r="C79" s="11"/>
      <c r="D79" s="11"/>
      <c r="E79" s="11"/>
      <c r="F79" s="113"/>
      <c r="G79" s="11"/>
      <c r="H79" s="11"/>
      <c r="I79" s="105"/>
      <c r="J79" s="105"/>
      <c r="K79" s="105"/>
      <c r="L79" s="105"/>
    </row>
    <row r="80" spans="1:13">
      <c r="A80" s="112"/>
      <c r="B80" s="9"/>
      <c r="C80" s="11"/>
      <c r="D80" s="11"/>
      <c r="E80" s="11"/>
      <c r="F80" s="113"/>
      <c r="G80" s="11"/>
      <c r="H80" s="11"/>
      <c r="I80" s="105"/>
      <c r="J80" s="105"/>
      <c r="K80" s="105"/>
      <c r="L80" s="105"/>
    </row>
    <row r="81" spans="1:12">
      <c r="A81" s="112"/>
      <c r="B81" s="9"/>
      <c r="C81" s="11"/>
      <c r="D81" s="11"/>
      <c r="E81" s="11"/>
      <c r="F81" s="113"/>
      <c r="G81" s="11"/>
      <c r="H81" s="11"/>
      <c r="I81" s="105"/>
      <c r="J81" s="105"/>
      <c r="K81" s="105"/>
      <c r="L81" s="105"/>
    </row>
    <row r="82" spans="1:12">
      <c r="A82" s="112"/>
      <c r="B82" s="9"/>
      <c r="C82" s="11"/>
      <c r="D82" s="11"/>
      <c r="E82" s="11"/>
      <c r="F82" s="113"/>
      <c r="G82" s="11"/>
      <c r="H82" s="11"/>
      <c r="I82" s="105"/>
      <c r="J82" s="105"/>
      <c r="K82" s="105"/>
      <c r="L82" s="105"/>
    </row>
    <row r="83" spans="1:12">
      <c r="A83" s="112"/>
      <c r="B83" s="9"/>
      <c r="C83" s="11"/>
      <c r="D83" s="11"/>
      <c r="E83" s="11"/>
      <c r="F83" s="113"/>
      <c r="G83" s="11"/>
      <c r="H83" s="11"/>
      <c r="I83" s="105"/>
      <c r="J83" s="105"/>
      <c r="K83" s="105"/>
      <c r="L83" s="105"/>
    </row>
    <row r="84" spans="1:12">
      <c r="A84" s="112"/>
      <c r="B84" s="31"/>
      <c r="C84" s="14"/>
      <c r="D84" s="14"/>
      <c r="E84" s="14"/>
      <c r="F84" s="113"/>
      <c r="G84" s="14"/>
      <c r="H84" s="14"/>
      <c r="I84" s="106"/>
      <c r="J84" s="106"/>
      <c r="K84" s="106"/>
      <c r="L84" s="106"/>
    </row>
    <row r="85" spans="1:12">
      <c r="A85" s="32"/>
      <c r="B85" s="32"/>
      <c r="C85" s="32"/>
      <c r="D85" s="32"/>
      <c r="E85" s="32"/>
      <c r="F85" s="4"/>
      <c r="G85" s="14"/>
      <c r="H85" s="14"/>
      <c r="I85" s="99"/>
      <c r="J85" s="99"/>
      <c r="K85" s="99"/>
      <c r="L85" s="99"/>
    </row>
    <row r="86" spans="1:12">
      <c r="A86" s="2"/>
      <c r="B86" s="2"/>
      <c r="C86" s="2"/>
      <c r="D86" s="2"/>
      <c r="E86" s="2"/>
      <c r="F86" s="33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33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33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33"/>
      <c r="G89" s="2"/>
      <c r="H89" s="2"/>
      <c r="I89" s="2"/>
      <c r="J89" s="100"/>
      <c r="K89" s="99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  <row r="380" spans="1:1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</row>
    <row r="381" spans="1:1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</row>
    <row r="382" spans="1:1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</row>
    <row r="383" spans="1:1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</row>
    <row r="384" spans="1:1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</row>
    <row r="385" spans="1:1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</row>
    <row r="386" spans="1:1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</row>
    <row r="387" spans="1:1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</row>
    <row r="388" spans="1:1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</row>
    <row r="389" spans="1:1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</row>
    <row r="390" spans="1:1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</row>
    <row r="391" spans="1:1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</row>
    <row r="392" spans="1:1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</row>
    <row r="393" spans="1:1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</row>
    <row r="394" spans="1:1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</row>
    <row r="395" spans="1:1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</row>
    <row r="396" spans="1:1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</row>
    <row r="397" spans="1:1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</row>
    <row r="398" spans="1:1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</row>
    <row r="399" spans="1:1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</row>
    <row r="400" spans="1:1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</row>
    <row r="401" spans="1:1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</row>
    <row r="402" spans="1:1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</row>
    <row r="403" spans="1:1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</row>
    <row r="404" spans="1:1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</row>
    <row r="405" spans="1:1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</row>
    <row r="406" spans="1:1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</row>
    <row r="407" spans="1:1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</row>
    <row r="408" spans="1:1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</row>
    <row r="409" spans="1:1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</row>
    <row r="410" spans="1:1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</row>
    <row r="411" spans="1:1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</row>
    <row r="412" spans="1: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</row>
    <row r="413" spans="1:1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</row>
    <row r="414" spans="1:1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</row>
    <row r="415" spans="1:1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</row>
    <row r="416" spans="1:1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</row>
    <row r="417" spans="1:1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</row>
    <row r="418" spans="1:1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</row>
    <row r="419" spans="1:1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</row>
    <row r="420" spans="1:1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</row>
    <row r="421" spans="1:1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</row>
    <row r="422" spans="1:1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</row>
    <row r="423" spans="1:1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</row>
    <row r="424" spans="1:1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</row>
    <row r="425" spans="1:1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</row>
    <row r="426" spans="1:1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</row>
    <row r="427" spans="1:1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</row>
    <row r="428" spans="1:1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</row>
    <row r="429" spans="1:1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</row>
    <row r="430" spans="1:1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</row>
    <row r="431" spans="1:1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</row>
    <row r="432" spans="1:1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</row>
    <row r="433" spans="1:1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</row>
    <row r="434" spans="1:1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</row>
    <row r="435" spans="1:1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</row>
    <row r="436" spans="1:1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</row>
    <row r="437" spans="1:1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</row>
    <row r="438" spans="1:1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</row>
    <row r="439" spans="1:1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</row>
    <row r="440" spans="1:1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</row>
    <row r="441" spans="1:1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</row>
    <row r="442" spans="1:1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</row>
    <row r="443" spans="1:1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</row>
    <row r="444" spans="1:1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</row>
    <row r="445" spans="1:1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</row>
    <row r="446" spans="1:1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</row>
    <row r="447" spans="1:1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</row>
    <row r="448" spans="1:1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</row>
    <row r="449" spans="1:1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</row>
    <row r="450" spans="1:1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</row>
    <row r="451" spans="1:1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</row>
    <row r="452" spans="1:1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</row>
    <row r="453" spans="1:1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</row>
    <row r="454" spans="1:1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</row>
    <row r="455" spans="1:1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</row>
    <row r="456" spans="1:1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</row>
    <row r="457" spans="1:1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</row>
    <row r="458" spans="1:1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</row>
    <row r="459" spans="1:1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</row>
    <row r="460" spans="1:1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</row>
    <row r="461" spans="1:1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</row>
    <row r="462" spans="1:1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</row>
    <row r="463" spans="1:1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</row>
    <row r="464" spans="1:1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</row>
    <row r="465" spans="1:1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</row>
    <row r="466" spans="1:1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</row>
    <row r="467" spans="1:1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</row>
    <row r="468" spans="1:1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</row>
    <row r="469" spans="1:1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</row>
    <row r="470" spans="1:1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</row>
    <row r="471" spans="1:1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</row>
    <row r="472" spans="1:1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</row>
    <row r="473" spans="1:1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</row>
    <row r="474" spans="1:1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</row>
    <row r="475" spans="1:1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</row>
    <row r="476" spans="1:1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</row>
    <row r="477" spans="1:1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</row>
    <row r="478" spans="1:1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</row>
    <row r="479" spans="1:1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</row>
    <row r="480" spans="1:1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</row>
    <row r="481" spans="1:1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</row>
    <row r="482" spans="1:1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</row>
    <row r="483" spans="1:1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</row>
    <row r="484" spans="1:1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</row>
    <row r="485" spans="1:1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</row>
    <row r="486" spans="1:1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</row>
    <row r="487" spans="1:1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</row>
    <row r="488" spans="1:1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</row>
    <row r="489" spans="1:1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</row>
    <row r="490" spans="1:1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</row>
    <row r="491" spans="1:1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</row>
    <row r="492" spans="1:1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</row>
    <row r="493" spans="1:1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</row>
    <row r="494" spans="1:1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</row>
    <row r="495" spans="1:1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</row>
    <row r="496" spans="1:1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</row>
    <row r="497" spans="1:1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</row>
    <row r="498" spans="1:1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</row>
    <row r="499" spans="1:1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</row>
    <row r="500" spans="1:1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</row>
    <row r="501" spans="1:1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</row>
    <row r="502" spans="1:1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</row>
    <row r="503" spans="1:1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</row>
    <row r="504" spans="1:1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</row>
    <row r="505" spans="1:1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</row>
    <row r="506" spans="1:1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</row>
    <row r="507" spans="1:1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</row>
    <row r="508" spans="1:1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</row>
    <row r="509" spans="1:1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</row>
    <row r="510" spans="1:1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</row>
    <row r="511" spans="1:1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</row>
    <row r="512" spans="1: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</row>
    <row r="513" spans="1:1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</row>
    <row r="514" spans="1:1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</row>
    <row r="515" spans="1:1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</row>
    <row r="516" spans="1:1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</row>
    <row r="517" spans="1:1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</row>
    <row r="518" spans="1:1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</row>
    <row r="519" spans="1:1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</row>
    <row r="520" spans="1:1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</row>
    <row r="521" spans="1:1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</row>
    <row r="522" spans="1:1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</row>
    <row r="523" spans="1:1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</row>
    <row r="524" spans="1:1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</row>
    <row r="525" spans="1:1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</row>
    <row r="526" spans="1:1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</row>
    <row r="527" spans="1:1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</row>
    <row r="528" spans="1:1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</row>
    <row r="529" spans="1:1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</row>
    <row r="530" spans="1:1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</row>
    <row r="531" spans="1:1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</row>
    <row r="532" spans="1:1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</row>
    <row r="533" spans="1:1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</row>
    <row r="534" spans="1:1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</row>
    <row r="535" spans="1:1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</row>
    <row r="536" spans="1:1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</row>
    <row r="537" spans="1:1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</row>
    <row r="538" spans="1:1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</row>
    <row r="539" spans="1:1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</row>
    <row r="540" spans="1:1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</row>
    <row r="541" spans="1:1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</row>
    <row r="542" spans="1:1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</row>
    <row r="543" spans="1:1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</row>
    <row r="544" spans="1:1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</row>
    <row r="545" spans="1:1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</row>
    <row r="546" spans="1:1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</row>
    <row r="547" spans="1:1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</row>
    <row r="548" spans="1:1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</row>
    <row r="549" spans="1:1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</row>
    <row r="550" spans="1:1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</row>
    <row r="551" spans="1:1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</row>
    <row r="552" spans="1:1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</row>
    <row r="553" spans="1:1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</row>
    <row r="554" spans="1:1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</row>
    <row r="555" spans="1:1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</row>
    <row r="556" spans="1:1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</row>
    <row r="557" spans="1:1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</row>
    <row r="558" spans="1:1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</row>
    <row r="559" spans="1:1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</row>
    <row r="560" spans="1:1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</row>
    <row r="561" spans="1:1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</row>
    <row r="562" spans="1:1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</row>
    <row r="563" spans="1:1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</row>
    <row r="564" spans="1:1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</row>
    <row r="565" spans="1:1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</row>
    <row r="566" spans="1:1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</row>
    <row r="567" spans="1:1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</row>
    <row r="568" spans="1:1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</row>
    <row r="569" spans="1:1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</row>
    <row r="570" spans="1:1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</row>
    <row r="571" spans="1:1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</row>
    <row r="572" spans="1:1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</row>
    <row r="573" spans="1:1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</row>
    <row r="574" spans="1:1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</row>
    <row r="575" spans="1:1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</row>
    <row r="576" spans="1:1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</row>
    <row r="577" spans="1:1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</row>
    <row r="578" spans="1:1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</row>
    <row r="579" spans="1:1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</row>
    <row r="580" spans="1:1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</row>
    <row r="581" spans="1:1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</row>
    <row r="582" spans="1:1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</row>
    <row r="583" spans="1:1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</row>
    <row r="584" spans="1:1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</row>
    <row r="585" spans="1:1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</row>
    <row r="586" spans="1:1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</row>
    <row r="587" spans="1:1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</row>
    <row r="588" spans="1:1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</row>
    <row r="589" spans="1:1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</row>
    <row r="590" spans="1:1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</row>
    <row r="591" spans="1:1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</row>
    <row r="592" spans="1:1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</row>
    <row r="593" spans="1:1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</row>
    <row r="594" spans="1:1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</row>
    <row r="595" spans="1:1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</row>
    <row r="596" spans="1:1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</row>
    <row r="597" spans="1:1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</row>
    <row r="598" spans="1:1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</row>
    <row r="599" spans="1:1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</row>
    <row r="600" spans="1:1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</row>
    <row r="601" spans="1:1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</row>
    <row r="602" spans="1:1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</row>
    <row r="603" spans="1:1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</row>
    <row r="604" spans="1:1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</row>
    <row r="605" spans="1:1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</row>
    <row r="606" spans="1:1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</row>
    <row r="607" spans="1:1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</row>
    <row r="608" spans="1:1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</row>
    <row r="609" spans="1:1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</row>
    <row r="610" spans="1:1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</row>
    <row r="611" spans="1:1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</row>
    <row r="612" spans="1: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</row>
    <row r="613" spans="1:1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</row>
    <row r="614" spans="1:1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</row>
    <row r="615" spans="1:1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</row>
    <row r="616" spans="1:1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</row>
    <row r="617" spans="1:1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</row>
    <row r="618" spans="1:1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</row>
    <row r="619" spans="1:1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</row>
    <row r="620" spans="1:1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</row>
    <row r="621" spans="1:1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</row>
    <row r="622" spans="1:1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</row>
    <row r="623" spans="1:1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</row>
    <row r="624" spans="1:1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</row>
    <row r="625" spans="1:1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</row>
    <row r="626" spans="1:1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</row>
    <row r="627" spans="1:1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</row>
    <row r="628" spans="1:1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</row>
    <row r="629" spans="1:1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</row>
    <row r="630" spans="1:1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</row>
    <row r="631" spans="1:1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</row>
    <row r="632" spans="1:1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</row>
    <row r="633" spans="1:1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</row>
    <row r="634" spans="1:1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</row>
    <row r="635" spans="1:1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</row>
    <row r="636" spans="1:1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</row>
    <row r="637" spans="1:1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</row>
    <row r="638" spans="1:1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</row>
    <row r="639" spans="1:1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</row>
    <row r="640" spans="1:1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</row>
    <row r="641" spans="1:1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</row>
    <row r="642" spans="1:1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</row>
    <row r="643" spans="1:1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</row>
    <row r="644" spans="1:1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</row>
    <row r="645" spans="1:1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</row>
    <row r="646" spans="1:1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</row>
    <row r="647" spans="1:1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</row>
    <row r="648" spans="1:1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</row>
    <row r="649" spans="1:1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</row>
    <row r="650" spans="1:1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</row>
    <row r="651" spans="1:1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</row>
    <row r="652" spans="1:1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</row>
    <row r="653" spans="1:1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</row>
    <row r="654" spans="1:1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</row>
    <row r="655" spans="1:1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</row>
    <row r="656" spans="1:1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</row>
    <row r="657" spans="1:1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</row>
    <row r="658" spans="1:1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</row>
    <row r="659" spans="1:1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</row>
    <row r="660" spans="1:1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</row>
    <row r="661" spans="1:1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</row>
    <row r="662" spans="1:1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</row>
    <row r="663" spans="1:1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</row>
    <row r="664" spans="1:1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</row>
    <row r="665" spans="1:1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</row>
    <row r="666" spans="1:1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</row>
    <row r="667" spans="1:1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</row>
    <row r="668" spans="1:1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</row>
    <row r="669" spans="1:1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</row>
    <row r="670" spans="1:1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</row>
    <row r="671" spans="1:1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</row>
    <row r="672" spans="1:1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</row>
    <row r="673" spans="1:1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</row>
    <row r="674" spans="1:1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</row>
    <row r="675" spans="1:1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</row>
    <row r="676" spans="1:1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</row>
    <row r="677" spans="1:1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</row>
    <row r="678" spans="1:1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</row>
    <row r="679" spans="1:1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</row>
    <row r="680" spans="1:1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</row>
    <row r="681" spans="1:1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</row>
    <row r="682" spans="1:1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</row>
    <row r="683" spans="1:1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</row>
    <row r="684" spans="1:1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</row>
    <row r="685" spans="1:1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</row>
    <row r="686" spans="1:1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</row>
    <row r="687" spans="1:1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</row>
    <row r="688" spans="1:1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</row>
    <row r="689" spans="1:1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</row>
    <row r="690" spans="1:1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</row>
    <row r="691" spans="1:1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</row>
    <row r="692" spans="1:1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</row>
    <row r="693" spans="1:1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</row>
    <row r="694" spans="1:1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</row>
    <row r="695" spans="1:1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</row>
    <row r="696" spans="1:1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</row>
    <row r="697" spans="1:1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</row>
    <row r="698" spans="1:1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</row>
    <row r="699" spans="1:1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</row>
    <row r="700" spans="1:1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</row>
    <row r="701" spans="1:1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</row>
    <row r="702" spans="1:1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</row>
    <row r="703" spans="1:1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</row>
    <row r="704" spans="1:1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</row>
    <row r="705" spans="1:1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</row>
    <row r="706" spans="1:1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</row>
    <row r="707" spans="1:1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</row>
    <row r="708" spans="1:1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</row>
    <row r="709" spans="1:1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</row>
    <row r="710" spans="1:1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</row>
    <row r="711" spans="1:1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</row>
    <row r="712" spans="1: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</row>
    <row r="713" spans="1:1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</row>
    <row r="714" spans="1:1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</row>
    <row r="715" spans="1:1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</row>
    <row r="716" spans="1:1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</row>
    <row r="717" spans="1:1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</row>
    <row r="718" spans="1:1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</row>
    <row r="719" spans="1:1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</row>
    <row r="720" spans="1:1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</row>
    <row r="721" spans="1:1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</row>
    <row r="722" spans="1:1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</row>
    <row r="723" spans="1:1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</row>
    <row r="724" spans="1:1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</row>
    <row r="725" spans="1:1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</row>
    <row r="726" spans="1:1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</row>
    <row r="727" spans="1:1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</row>
    <row r="728" spans="1:1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</row>
    <row r="729" spans="1:1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</row>
    <row r="730" spans="1:1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</row>
    <row r="731" spans="1:1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</row>
    <row r="732" spans="1:1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</row>
    <row r="733" spans="1:1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</row>
    <row r="734" spans="1:1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</row>
    <row r="735" spans="1:1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</row>
    <row r="736" spans="1:1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</row>
    <row r="737" spans="1:1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</row>
    <row r="738" spans="1:1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</row>
    <row r="739" spans="1:1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</row>
    <row r="740" spans="1:1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</row>
    <row r="741" spans="1:1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</row>
    <row r="742" spans="1:1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</row>
    <row r="743" spans="1:1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</row>
    <row r="744" spans="1:1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</row>
    <row r="745" spans="1:1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</row>
    <row r="746" spans="1:1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</row>
    <row r="747" spans="1:1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</row>
    <row r="748" spans="1:1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</row>
    <row r="749" spans="1:1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</row>
    <row r="750" spans="1:1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</row>
    <row r="751" spans="1:1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</row>
    <row r="752" spans="1:1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</row>
    <row r="753" spans="1:1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</row>
    <row r="754" spans="1:1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</row>
    <row r="755" spans="1:1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</row>
    <row r="756" spans="1:1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</row>
    <row r="757" spans="1:1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</row>
    <row r="758" spans="1:1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</row>
    <row r="759" spans="1:1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</row>
    <row r="760" spans="1:1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</row>
    <row r="761" spans="1:1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</row>
    <row r="762" spans="1:1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</row>
    <row r="763" spans="1:1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</row>
    <row r="764" spans="1:1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</row>
    <row r="765" spans="1:1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</row>
    <row r="766" spans="1:1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</row>
    <row r="767" spans="1:1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</row>
    <row r="768" spans="1:1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</row>
    <row r="769" spans="1:1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</row>
    <row r="770" spans="1:1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</row>
    <row r="771" spans="1:1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</row>
    <row r="772" spans="1:1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</row>
    <row r="773" spans="1:1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</row>
    <row r="774" spans="1:1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</row>
    <row r="775" spans="1:1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</row>
    <row r="776" spans="1:1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</row>
    <row r="777" spans="1:1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</row>
    <row r="778" spans="1:1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</row>
    <row r="779" spans="1:1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</row>
    <row r="780" spans="1:1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</row>
    <row r="781" spans="1:1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</row>
    <row r="782" spans="1:1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</row>
    <row r="783" spans="1:1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</row>
    <row r="784" spans="1:1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</row>
    <row r="785" spans="1:1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</row>
    <row r="786" spans="1:1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</row>
    <row r="787" spans="1:1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</row>
    <row r="788" spans="1:1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</row>
    <row r="789" spans="1:1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</row>
    <row r="790" spans="1:1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</row>
    <row r="791" spans="1:1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</row>
    <row r="792" spans="1:1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</row>
    <row r="793" spans="1:1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</row>
    <row r="794" spans="1:1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</row>
    <row r="795" spans="1:1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</row>
    <row r="796" spans="1:1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</row>
    <row r="797" spans="1:1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</row>
    <row r="798" spans="1:1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</row>
    <row r="799" spans="1:1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</row>
    <row r="800" spans="1:1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</row>
    <row r="801" spans="1:1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</row>
    <row r="802" spans="1:1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</row>
    <row r="803" spans="1:1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</row>
    <row r="804" spans="1:1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</row>
    <row r="805" spans="1:1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</row>
    <row r="806" spans="1:1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</row>
    <row r="807" spans="1:1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</row>
    <row r="808" spans="1:1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</row>
    <row r="809" spans="1:1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</row>
    <row r="810" spans="1:1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</row>
    <row r="811" spans="1:1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</row>
    <row r="812" spans="1: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</row>
    <row r="813" spans="1:1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</row>
    <row r="814" spans="1:1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</row>
    <row r="815" spans="1:1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</row>
    <row r="816" spans="1:1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</row>
    <row r="817" spans="1:1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</row>
    <row r="818" spans="1:1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</row>
    <row r="819" spans="1:1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</row>
    <row r="820" spans="1:1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</row>
    <row r="821" spans="1:1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</row>
    <row r="822" spans="1:1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</row>
    <row r="823" spans="1:1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</row>
    <row r="824" spans="1:1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</row>
    <row r="825" spans="1:1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</row>
    <row r="826" spans="1:1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</row>
    <row r="827" spans="1:1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</row>
    <row r="828" spans="1:1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</row>
    <row r="829" spans="1:1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</row>
    <row r="830" spans="1:1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</row>
    <row r="831" spans="1:1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</row>
    <row r="832" spans="1:1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</row>
    <row r="833" spans="1:1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</row>
    <row r="834" spans="1:1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</row>
    <row r="835" spans="1:1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</row>
    <row r="836" spans="1:1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</row>
    <row r="837" spans="1:1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</row>
    <row r="838" spans="1:1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</row>
    <row r="839" spans="1:1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</row>
    <row r="840" spans="1:1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</row>
    <row r="841" spans="1:1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</row>
    <row r="842" spans="1:1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</row>
    <row r="843" spans="1:1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</row>
    <row r="844" spans="1:1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</row>
    <row r="845" spans="1:1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</row>
    <row r="846" spans="1:1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</row>
    <row r="847" spans="1:1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</row>
    <row r="848" spans="1:1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</row>
    <row r="849" spans="1:1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</row>
    <row r="850" spans="1:1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</row>
    <row r="851" spans="1:1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</row>
    <row r="852" spans="1:1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</row>
    <row r="853" spans="1:1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</row>
    <row r="854" spans="1:1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</row>
    <row r="855" spans="1:1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</row>
    <row r="856" spans="1:1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</row>
    <row r="857" spans="1:1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</row>
    <row r="858" spans="1:1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</row>
    <row r="859" spans="1:1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</row>
    <row r="860" spans="1:1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</row>
    <row r="861" spans="1:1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</row>
    <row r="862" spans="1:1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</row>
    <row r="863" spans="1:1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</row>
    <row r="864" spans="1:1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</row>
    <row r="865" spans="1:1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</row>
    <row r="866" spans="1:1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</row>
    <row r="867" spans="1:1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</row>
    <row r="868" spans="1:1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</row>
    <row r="869" spans="1:1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</row>
    <row r="870" spans="1:1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</row>
    <row r="871" spans="1:1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</row>
    <row r="872" spans="1:1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</row>
    <row r="873" spans="1:1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</row>
    <row r="874" spans="1:1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</row>
    <row r="875" spans="1:1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</row>
    <row r="876" spans="1:1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</row>
    <row r="877" spans="1:1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</row>
    <row r="878" spans="1:1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</row>
    <row r="879" spans="1:1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</row>
    <row r="880" spans="1:1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</row>
    <row r="881" spans="1:1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</row>
    <row r="882" spans="1:1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</row>
    <row r="883" spans="1:1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</row>
    <row r="884" spans="1:1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</row>
    <row r="885" spans="1:1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</row>
    <row r="886" spans="1:1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</row>
    <row r="887" spans="1:1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</row>
    <row r="888" spans="1:1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</row>
    <row r="889" spans="1:1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</row>
    <row r="890" spans="1:1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</row>
    <row r="891" spans="1:1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</row>
    <row r="892" spans="1:1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</row>
    <row r="893" spans="1:1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</row>
    <row r="894" spans="1:1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</row>
    <row r="895" spans="1:1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</row>
    <row r="896" spans="1:1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</row>
    <row r="897" spans="1:1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</row>
    <row r="898" spans="1:1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</row>
    <row r="899" spans="1:1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</row>
    <row r="900" spans="1:1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</row>
    <row r="901" spans="1:1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</row>
    <row r="902" spans="1:1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</row>
    <row r="903" spans="1:1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</row>
    <row r="904" spans="1:1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</row>
    <row r="905" spans="1:1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</row>
    <row r="906" spans="1:1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</row>
    <row r="907" spans="1:1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</row>
    <row r="908" spans="1:1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</row>
    <row r="909" spans="1:1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</row>
    <row r="910" spans="1:1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</row>
    <row r="911" spans="1:1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</row>
    <row r="912" spans="1: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</row>
    <row r="913" spans="1:1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</row>
    <row r="914" spans="1:1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</row>
    <row r="915" spans="1:1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</row>
    <row r="916" spans="1:1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</row>
    <row r="917" spans="1:1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</row>
    <row r="918" spans="1:1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</row>
    <row r="919" spans="1:1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</row>
    <row r="920" spans="1:1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</row>
    <row r="921" spans="1:1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</row>
    <row r="922" spans="1:1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</row>
    <row r="923" spans="1:1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</row>
    <row r="924" spans="1:1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</row>
    <row r="925" spans="1:1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</row>
    <row r="926" spans="1:1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</row>
    <row r="927" spans="1:1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</row>
    <row r="928" spans="1:1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</row>
    <row r="929" spans="1:1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</row>
    <row r="930" spans="1:1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</row>
    <row r="931" spans="1:1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</row>
    <row r="932" spans="1:1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</row>
    <row r="933" spans="1:1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</row>
    <row r="934" spans="1:1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</row>
    <row r="935" spans="1:1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</row>
    <row r="936" spans="1:1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</row>
    <row r="937" spans="1:1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</row>
    <row r="938" spans="1:1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</row>
    <row r="939" spans="1:1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</row>
    <row r="940" spans="1:1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</row>
    <row r="941" spans="1:1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</row>
    <row r="942" spans="1:1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</row>
    <row r="943" spans="1:1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</row>
    <row r="944" spans="1:1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</row>
    <row r="945" spans="1:1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</row>
    <row r="946" spans="1:1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</row>
    <row r="947" spans="1:1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</row>
    <row r="948" spans="1:1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</row>
    <row r="949" spans="1:1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</row>
    <row r="950" spans="1:1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</row>
    <row r="951" spans="1:1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</row>
    <row r="952" spans="1:1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</row>
    <row r="953" spans="1:1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</row>
    <row r="954" spans="1:1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</row>
    <row r="955" spans="1:1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</row>
    <row r="956" spans="1:1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</row>
    <row r="957" spans="1:1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</row>
    <row r="958" spans="1:1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</row>
    <row r="959" spans="1:1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</row>
    <row r="960" spans="1:1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</row>
    <row r="961" spans="1:1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</row>
    <row r="962" spans="1:1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</row>
    <row r="963" spans="1:1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</row>
    <row r="964" spans="1:1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</row>
    <row r="965" spans="1:1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</row>
    <row r="966" spans="1:1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</row>
    <row r="967" spans="1:1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</row>
    <row r="968" spans="1:1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</row>
    <row r="969" spans="1:1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</row>
    <row r="970" spans="1:1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</row>
    <row r="971" spans="1:1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</row>
    <row r="972" spans="1:1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</row>
    <row r="973" spans="1:1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</row>
    <row r="974" spans="1:1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</row>
    <row r="975" spans="1:1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</row>
  </sheetData>
  <mergeCells count="94">
    <mergeCell ref="A1:L3"/>
    <mergeCell ref="A4:E4"/>
    <mergeCell ref="I4:L4"/>
    <mergeCell ref="A5:E5"/>
    <mergeCell ref="I5:L5"/>
    <mergeCell ref="I7:L8"/>
    <mergeCell ref="A6:E6"/>
    <mergeCell ref="I6:L6"/>
    <mergeCell ref="A7:A8"/>
    <mergeCell ref="B7:B8"/>
    <mergeCell ref="C7:C8"/>
    <mergeCell ref="D7:D8"/>
    <mergeCell ref="G7:H7"/>
    <mergeCell ref="E7:E8"/>
    <mergeCell ref="F7:F8"/>
    <mergeCell ref="I18:L18"/>
    <mergeCell ref="A20:A50"/>
    <mergeCell ref="F20:F50"/>
    <mergeCell ref="I20:L20"/>
    <mergeCell ref="I21:K21"/>
    <mergeCell ref="I22:L22"/>
    <mergeCell ref="I19:L19"/>
    <mergeCell ref="A9:A18"/>
    <mergeCell ref="F9:F18"/>
    <mergeCell ref="I9:L9"/>
    <mergeCell ref="I16:L16"/>
    <mergeCell ref="I17:L17"/>
    <mergeCell ref="I10:L10"/>
    <mergeCell ref="I11:L11"/>
    <mergeCell ref="I13:L15"/>
    <mergeCell ref="I23:K23"/>
    <mergeCell ref="I24:K24"/>
    <mergeCell ref="I25:K25"/>
    <mergeCell ref="I39:K39"/>
    <mergeCell ref="I27:K28"/>
    <mergeCell ref="I29:K29"/>
    <mergeCell ref="I30:K30"/>
    <mergeCell ref="I31:K32"/>
    <mergeCell ref="I36:K37"/>
    <mergeCell ref="I38:K38"/>
    <mergeCell ref="I26:K26"/>
    <mergeCell ref="I33:K35"/>
    <mergeCell ref="I44:L45"/>
    <mergeCell ref="I46:L46"/>
    <mergeCell ref="I42:K42"/>
    <mergeCell ref="I43:K43"/>
    <mergeCell ref="I40:K40"/>
    <mergeCell ref="I41:K41"/>
    <mergeCell ref="A51:A54"/>
    <mergeCell ref="F51:F54"/>
    <mergeCell ref="I51:K51"/>
    <mergeCell ref="I52:K52"/>
    <mergeCell ref="I53:K53"/>
    <mergeCell ref="I54:K54"/>
    <mergeCell ref="A70:A71"/>
    <mergeCell ref="F70:F71"/>
    <mergeCell ref="I70:L71"/>
    <mergeCell ref="I64:L64"/>
    <mergeCell ref="I65:L65"/>
    <mergeCell ref="I66:L66"/>
    <mergeCell ref="I67:L67"/>
    <mergeCell ref="A55:A66"/>
    <mergeCell ref="F55:F66"/>
    <mergeCell ref="I63:L63"/>
    <mergeCell ref="I56:K56"/>
    <mergeCell ref="I57:K57"/>
    <mergeCell ref="I58:L58"/>
    <mergeCell ref="I59:L60"/>
    <mergeCell ref="I61:L61"/>
    <mergeCell ref="A77:A84"/>
    <mergeCell ref="F77:F84"/>
    <mergeCell ref="I77:L78"/>
    <mergeCell ref="I79:L79"/>
    <mergeCell ref="I80:L80"/>
    <mergeCell ref="I81:L81"/>
    <mergeCell ref="I82:L82"/>
    <mergeCell ref="I83:L83"/>
    <mergeCell ref="I84:L84"/>
    <mergeCell ref="I85:L85"/>
    <mergeCell ref="J89:K89"/>
    <mergeCell ref="I12:L12"/>
    <mergeCell ref="I69:L69"/>
    <mergeCell ref="I75:L75"/>
    <mergeCell ref="I76:L76"/>
    <mergeCell ref="I72:L72"/>
    <mergeCell ref="I73:L73"/>
    <mergeCell ref="I74:L74"/>
    <mergeCell ref="I68:K68"/>
    <mergeCell ref="I55:L55"/>
    <mergeCell ref="I62:L62"/>
    <mergeCell ref="I47:K47"/>
    <mergeCell ref="I48:K48"/>
    <mergeCell ref="I49:K49"/>
    <mergeCell ref="I50:L50"/>
  </mergeCells>
  <phoneticPr fontId="2" type="noConversion"/>
  <pageMargins left="0.39370078740157483" right="0.39370078740157483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222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SekretarBSND</cp:lastModifiedBy>
  <cp:lastPrinted>2021-04-05T02:38:32Z</cp:lastPrinted>
  <dcterms:created xsi:type="dcterms:W3CDTF">2006-07-24T03:39:20Z</dcterms:created>
  <dcterms:modified xsi:type="dcterms:W3CDTF">2021-04-05T02:43:47Z</dcterms:modified>
</cp:coreProperties>
</file>