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68" windowWidth="12120" windowHeight="8076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_FilterDatabase" localSheetId="0" hidden="1">Лист1!$A$3:$G$23</definedName>
  </definedNames>
  <calcPr calcId="144525" refMode="R1C1"/>
</workbook>
</file>

<file path=xl/calcChain.xml><?xml version="1.0" encoding="utf-8"?>
<calcChain xmlns="http://schemas.openxmlformats.org/spreadsheetml/2006/main">
  <c r="D99" i="1" l="1"/>
  <c r="E65" i="1" l="1"/>
  <c r="E90" i="1" l="1"/>
  <c r="F90" i="1"/>
  <c r="D89" i="1" l="1"/>
  <c r="D97" i="1"/>
  <c r="E39" i="1" l="1"/>
  <c r="E92" i="1" l="1"/>
  <c r="F92" i="1"/>
  <c r="E55" i="1"/>
  <c r="E47" i="1"/>
  <c r="E67" i="1"/>
  <c r="D100" i="1"/>
  <c r="F88" i="1"/>
  <c r="E88" i="1"/>
  <c r="F86" i="1"/>
  <c r="E86" i="1"/>
  <c r="D85" i="1" l="1"/>
  <c r="D87" i="1"/>
  <c r="D91" i="1"/>
  <c r="F79" i="1" l="1"/>
  <c r="E79" i="1"/>
  <c r="D78" i="1" l="1"/>
  <c r="E75" i="1"/>
  <c r="F75" i="1"/>
  <c r="F67" i="1"/>
  <c r="E71" i="1"/>
  <c r="F71" i="1"/>
  <c r="E73" i="1"/>
  <c r="F73" i="1"/>
  <c r="F69" i="1"/>
  <c r="E69" i="1"/>
  <c r="F65" i="1"/>
  <c r="D56" i="1" s="1"/>
  <c r="D74" i="1" l="1"/>
  <c r="D72" i="1"/>
  <c r="D70" i="1"/>
  <c r="D68" i="1"/>
  <c r="D4" i="1"/>
  <c r="D3" i="1"/>
  <c r="E84" i="1"/>
  <c r="E23" i="1"/>
  <c r="D5" i="1"/>
  <c r="F47" i="1"/>
  <c r="F23" i="1"/>
  <c r="F77" i="1"/>
  <c r="E77" i="1"/>
  <c r="E94" i="1"/>
  <c r="F94" i="1"/>
  <c r="F84" i="1"/>
  <c r="E81" i="1"/>
  <c r="F81" i="1"/>
  <c r="F39" i="1"/>
  <c r="D24" i="1" s="1"/>
  <c r="F55" i="1"/>
  <c r="D6" i="1"/>
  <c r="D7" i="1" l="1"/>
  <c r="F95" i="1"/>
  <c r="E95" i="1"/>
  <c r="D66" i="1"/>
  <c r="D93" i="1"/>
  <c r="D80" i="1"/>
  <c r="D82" i="1"/>
  <c r="D76" i="1"/>
  <c r="D48" i="1"/>
  <c r="D40" i="1"/>
  <c r="D10" i="1"/>
  <c r="D95" i="1" l="1"/>
</calcChain>
</file>

<file path=xl/sharedStrings.xml><?xml version="1.0" encoding="utf-8"?>
<sst xmlns="http://schemas.openxmlformats.org/spreadsheetml/2006/main" count="129" uniqueCount="102">
  <si>
    <t xml:space="preserve">Итого доходов  </t>
  </si>
  <si>
    <t>ИТОГО расходов</t>
  </si>
  <si>
    <t xml:space="preserve">Собственные доходы </t>
  </si>
  <si>
    <t>Краевые доходы</t>
  </si>
  <si>
    <t>Наименование учреждения</t>
  </si>
  <si>
    <t>Рз/Пр</t>
  </si>
  <si>
    <t xml:space="preserve">Сумма </t>
  </si>
  <si>
    <t>Изменения по бюджету</t>
  </si>
  <si>
    <t>Примечание</t>
  </si>
  <si>
    <t>Увеличено</t>
  </si>
  <si>
    <t>Уменьшено</t>
  </si>
  <si>
    <t>Целевая статья</t>
  </si>
  <si>
    <t xml:space="preserve">Итого расходов за счет краевых средств  </t>
  </si>
  <si>
    <t xml:space="preserve">Итого расходов за счет остатка на счете </t>
  </si>
  <si>
    <t>Комитет по образованию</t>
  </si>
  <si>
    <t>КУМИ</t>
  </si>
  <si>
    <t>Итого расходов за счет источников дефицита бюджета (кредиты края)</t>
  </si>
  <si>
    <t>Администрация Бийского района</t>
  </si>
  <si>
    <t>Комитет по культуре</t>
  </si>
  <si>
    <t>58 5 00 13210</t>
  </si>
  <si>
    <t>28 2 00 70910</t>
  </si>
  <si>
    <t>28 2 00 10420</t>
  </si>
  <si>
    <t>28 1 00 10390</t>
  </si>
  <si>
    <t>28 1 00 70900</t>
  </si>
  <si>
    <t>43 2 00 71190</t>
  </si>
  <si>
    <t>99 1 00 14120</t>
  </si>
  <si>
    <t>0502</t>
  </si>
  <si>
    <t>Иные МБТ</t>
  </si>
  <si>
    <t>1003</t>
  </si>
  <si>
    <t>- з/пл пед.работников детских садов  (субвенция)</t>
  </si>
  <si>
    <t>- з/пл пед.работников школ  (субвенция)</t>
  </si>
  <si>
    <t>0702</t>
  </si>
  <si>
    <t>100 1 00 14120</t>
  </si>
  <si>
    <t>- ремонт водозаборных скважин</t>
  </si>
  <si>
    <t>101 1 00 14120</t>
  </si>
  <si>
    <t>Дотация на сбалансированность</t>
  </si>
  <si>
    <t>- отлов и содержание безнадзорных животных</t>
  </si>
  <si>
    <t>- компенсация затрат граждан на оплату коммунальных услуг с целью непревышения индекса платы за коммунальные услуги</t>
  </si>
  <si>
    <t>- расходы по программе "Реформирование и модернизация жилищно-коммунального комплекса Бийского района Алтайского края» на 2019-2023 годы</t>
  </si>
  <si>
    <t>1102</t>
  </si>
  <si>
    <t>- расходы на проведение спортивных мероприятий (спонсорские средства)</t>
  </si>
  <si>
    <r>
      <rPr>
        <b/>
        <u/>
        <sz val="10"/>
        <rFont val="Times New Roman"/>
        <family val="1"/>
        <charset val="204"/>
      </rPr>
      <t xml:space="preserve">Изменение  расходов за счет средств районного бюджета :     </t>
    </r>
    <r>
      <rPr>
        <b/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- компенсация затрат граждан на оплату коммунальных услуг с целью непревышения индекса платы за коммунальные услуги</t>
    </r>
  </si>
  <si>
    <t>Источники (кредиты)</t>
  </si>
  <si>
    <t>- обеспечение жильем молодых семей (краевой бюджет)</t>
  </si>
  <si>
    <t>0113</t>
  </si>
  <si>
    <t>-  содержание административной комиссии</t>
  </si>
  <si>
    <t>0709</t>
  </si>
  <si>
    <t>- содержание комиссии по делам несовершеннолетних</t>
  </si>
  <si>
    <t>- улучшение жилищных условий граждан на селе</t>
  </si>
  <si>
    <t>0503</t>
  </si>
  <si>
    <t>- приобретение контейнеров под ТБО</t>
  </si>
  <si>
    <t>- гашение исполнительного документа (строительство газопровода)</t>
  </si>
  <si>
    <t>- содержание ДШИ (з/пл)</t>
  </si>
  <si>
    <t>- содержание хоз.группы (з/пл)</t>
  </si>
  <si>
    <t>- содержание МФКЦ (з/пл)</t>
  </si>
  <si>
    <t>- з/пл работников д/садов</t>
  </si>
  <si>
    <t>- содержание учреждений образования (к/у, текущ.расх.)</t>
  </si>
  <si>
    <t>Остаток на счете на 01.01.2020 г.</t>
  </si>
  <si>
    <t>- кап.ремонт Лесная СОШ</t>
  </si>
  <si>
    <t>- кап.ремонт Светлоозерская СОШ</t>
  </si>
  <si>
    <t>1103</t>
  </si>
  <si>
    <t>- реализация проектов развития общественной инфраструктуры, основанных на местных инициативах (село Лесное)</t>
  </si>
  <si>
    <t>- классное руководство</t>
  </si>
  <si>
    <t>- формирование современной городской среды с.В-Катунское</t>
  </si>
  <si>
    <t>- реализация проектов развития общественной инфраструктуры, основанных на местных инициативах (село Шебалино)</t>
  </si>
  <si>
    <r>
      <t xml:space="preserve">Изменение  расходов за счет  остатка на счете на 01.01.2020:  </t>
    </r>
    <r>
      <rPr>
        <i/>
        <sz val="10"/>
        <rFont val="Times New Roman"/>
        <family val="1"/>
        <charset val="204"/>
      </rPr>
      <t xml:space="preserve"> капитальный ремонт ДК с.Ст -Бехтемир</t>
    </r>
  </si>
  <si>
    <t>Финкомитет</t>
  </si>
  <si>
    <r>
      <rPr>
        <b/>
        <u/>
        <sz val="10"/>
        <rFont val="Times New Roman"/>
        <family val="1"/>
        <charset val="204"/>
      </rPr>
      <t xml:space="preserve">Изменение  расходов за счет остатка на 01.01.2020 :                 </t>
    </r>
    <r>
      <rPr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         -  дорожный фонд</t>
    </r>
  </si>
  <si>
    <t>- государственная поддержка лучших работников сельских учреждений культуры</t>
  </si>
  <si>
    <t>- опубликование материалов в газете</t>
  </si>
  <si>
    <t>102 1 00 14120</t>
  </si>
  <si>
    <r>
      <t xml:space="preserve">Изменение расходов за счет возврата неиспользованного остатка от сельсоветов </t>
    </r>
    <r>
      <rPr>
        <i/>
        <sz val="10"/>
        <rFont val="Times New Roman"/>
        <family val="1"/>
        <charset val="204"/>
      </rPr>
      <t>дорожный фонд</t>
    </r>
  </si>
  <si>
    <t>- на организацию бесплатного горячего питания обучающихся, получающих начальное общее образование</t>
  </si>
  <si>
    <t>- приобретение рецеркуляторов в учреждения образования</t>
  </si>
  <si>
    <t>- строительство пристройки на 200 учащихся МБОУ «Первомайская СОШ № 2»</t>
  </si>
  <si>
    <t>- расчеты за потребленные топливно-энергетические ресурсы</t>
  </si>
  <si>
    <r>
      <rPr>
        <b/>
        <u/>
        <sz val="10"/>
        <rFont val="Times New Roman"/>
        <family val="1"/>
        <charset val="204"/>
      </rPr>
      <t xml:space="preserve">Изменение  расходов за счет средств краевого бюджета :                 </t>
    </r>
    <r>
      <rPr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        </t>
    </r>
  </si>
  <si>
    <t xml:space="preserve"> -  ремонт объектов теплоснабжения</t>
  </si>
  <si>
    <t>-дорожная деятельность</t>
  </si>
  <si>
    <t>- гашение кредиторской задолженности , представленной в прокуратуру Алтайского края, по протоколу Минфина</t>
  </si>
  <si>
    <r>
      <rPr>
        <b/>
        <sz val="10"/>
        <rFont val="Times New Roman"/>
        <family val="1"/>
        <charset val="204"/>
      </rPr>
      <t>софинансирование ППМИ</t>
    </r>
    <r>
      <rPr>
        <i/>
        <sz val="10"/>
        <rFont val="Times New Roman"/>
        <family val="1"/>
        <charset val="204"/>
      </rPr>
      <t xml:space="preserve"> адм.Шебалинского сельсовета (средства физических и юридических лиц)</t>
    </r>
  </si>
  <si>
    <r>
      <rPr>
        <b/>
        <sz val="10"/>
        <rFont val="Times New Roman"/>
        <family val="1"/>
        <charset val="204"/>
      </rPr>
      <t xml:space="preserve">софинансирование ППМИ </t>
    </r>
    <r>
      <rPr>
        <i/>
        <sz val="10"/>
        <rFont val="Times New Roman"/>
        <family val="1"/>
        <charset val="204"/>
      </rPr>
      <t>Малоугреневский сельсовет 90,0, Сростинский сельсовет 30,0, Усятский сельсовет 30,0</t>
    </r>
  </si>
  <si>
    <t>капитальный ремонт ДК с.Ст -Бехтемир</t>
  </si>
  <si>
    <r>
      <rPr>
        <b/>
        <sz val="10"/>
        <rFont val="Times New Roman"/>
        <family val="1"/>
        <charset val="204"/>
      </rPr>
      <t>проведение голосования (ГСМ, оплата по договорам ГПХ)</t>
    </r>
    <r>
      <rPr>
        <b/>
        <u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адм.Б-Угреневского сельсовета - 36,6; адм.В-Бехтем.сельсовета - 35,3; адм.В-Катунского сельсовета - 74,7; адм.Енисейского сельслвета - 40,0; адм.Заринского сельсовета - 40,7; адм.Калининского сельсовета - 35,0; адм.Лесного сельсовета - 40,7; адм.Малоенисейского сельсовета - 63,4; адм.Малоугреневского сельсовета - 77; адм.Новиковского сельсовета - 33,6; адм.Первомайского сельсовета - 121,8; адм.Светлоозерского сельсовета - 49,9; адм.Сростинского сельсовета - 34,8; адм.Усятского сельсовета - 103,3; адм.Шебалинского сельсовета - 35,4</t>
    </r>
  </si>
  <si>
    <r>
      <rPr>
        <b/>
        <sz val="10"/>
        <rFont val="Times New Roman"/>
        <family val="1"/>
        <charset val="204"/>
      </rPr>
      <t>исполнительные листы</t>
    </r>
    <r>
      <rPr>
        <b/>
        <u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адм.Заринского сельслвета - 100,0; адм.Лесного сельсовета - 200,0;  адм.Новиковского сельсовета - 300,0; адм.Светлоозерского сельсовета - 100; адм.Усятского сельсовета - 200</t>
    </r>
  </si>
  <si>
    <r>
      <rPr>
        <b/>
        <sz val="10"/>
        <rFont val="Times New Roman"/>
        <family val="1"/>
        <charset val="204"/>
      </rPr>
      <t xml:space="preserve">кредиторская задолженность </t>
    </r>
    <r>
      <rPr>
        <b/>
        <u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адм.Енисейского сельслвета - 48,4; адм.Калининского сельсовета - 54,64;  адм.Шебалинского сельсовета - 33,6</t>
    </r>
  </si>
  <si>
    <r>
      <rPr>
        <b/>
        <sz val="10"/>
        <rFont val="Times New Roman"/>
        <family val="1"/>
        <charset val="204"/>
      </rPr>
      <t>расчистка свалок</t>
    </r>
    <r>
      <rPr>
        <b/>
        <u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адм. В-Катунского сельсовета - 24; адм.Калининского сельсовета - 7,2;  адм.Малоенисейского сельсовета - 60,3; адм.Малоугреневского сельсовета - 17,1; адм.Первомайского сельсовета - 65,6; адм.Сростинского сельсовета - 70; адм. Усятского сельсовета - 21; адм.Шебалинского сельсовета - 2,8</t>
    </r>
  </si>
  <si>
    <r>
      <t xml:space="preserve">коммунальные услуги </t>
    </r>
    <r>
      <rPr>
        <i/>
        <sz val="10"/>
        <rFont val="Times New Roman"/>
        <family val="1"/>
        <charset val="204"/>
      </rPr>
      <t>адм.В-Кат.сельсовета - 260,8; адм.Енисейского сельслвета - 67,9; адм.Калининского сельсовета - 55,8;  адм.Новиковского сельсовета - 524,2; адм.Первомайского сельсовета - 35;  адм.Сростинского сельсовета - 124,5; адм.Усятского сельсовета - 42</t>
    </r>
  </si>
  <si>
    <t xml:space="preserve"> -   капитальный ремонт Первомайского ДК</t>
  </si>
  <si>
    <r>
      <rPr>
        <b/>
        <sz val="10"/>
        <rFont val="Times New Roman"/>
        <family val="1"/>
        <charset val="204"/>
      </rPr>
      <t>гашение кредиторской задолженности , представленной в прокуратуру Алтайского края, по протоколу Минфина :</t>
    </r>
    <r>
      <rPr>
        <i/>
        <sz val="10"/>
        <rFont val="Times New Roman"/>
        <family val="1"/>
        <charset val="204"/>
      </rPr>
      <t xml:space="preserve"> администрация Светлоозерского сельсовета 7347,0, администрация Лесного сельсовета 3490,0</t>
    </r>
  </si>
  <si>
    <t xml:space="preserve"> - формирование современной городской среды с.Первомайское </t>
  </si>
  <si>
    <t>-  изготовление контейнеров ТКО</t>
  </si>
  <si>
    <t>софинансирование ППМИ (село Лесное средства физических и юридических лиц)</t>
  </si>
  <si>
    <t>- государственная поддержка лучших сельских учреждений культуры</t>
  </si>
  <si>
    <t xml:space="preserve">- обеспечение жильем молодых семей </t>
  </si>
  <si>
    <t>-  приобретение спортивного инвентаря</t>
  </si>
  <si>
    <r>
      <t xml:space="preserve">дорожная деятельность: </t>
    </r>
    <r>
      <rPr>
        <i/>
        <sz val="10"/>
        <rFont val="Times New Roman"/>
        <family val="1"/>
        <charset val="204"/>
      </rPr>
      <t>адм.В-Катунского сельсовета - 108,6; адм.Енисейского сельслвета - 83,0; адм.Малоенисейского сельсовета -327,0; адм.Первомайского сельсовета - 580,1; адм.Усятского сельсовета - 191,4; адм.Шебалинского сельсовета - 172,2</t>
    </r>
  </si>
  <si>
    <t>- гашение задолженности по исполнительным листам</t>
  </si>
  <si>
    <r>
      <t xml:space="preserve">ИЗМЕНЕНИЯ  И ДОПОЛНЕНИЯ, вносимые в районный бюджет на 2020 год </t>
    </r>
    <r>
      <rPr>
        <b/>
        <i/>
        <u/>
        <sz val="10"/>
        <rFont val="Arial Cyr"/>
        <charset val="204"/>
      </rPr>
      <t>по расходам</t>
    </r>
    <r>
      <rPr>
        <b/>
        <i/>
        <sz val="10"/>
        <rFont val="Arial Cyr"/>
        <charset val="204"/>
      </rPr>
      <t xml:space="preserve">  по состоянию на 08.09.2020 г.</t>
    </r>
  </si>
  <si>
    <t xml:space="preserve">Итого расходов за счет прочих доходов </t>
  </si>
  <si>
    <r>
      <rPr>
        <b/>
        <sz val="10"/>
        <rFont val="Times New Roman"/>
        <family val="1"/>
        <charset val="204"/>
      </rPr>
      <t>оплата задолженности по страховым взносам и налогам: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через В-Катунский сельсовет 432,3;  Малоугреневский сельсовет 114,7; Усятский сельсовет 33,7; Первомайский сельсовет 12,2</t>
    </r>
  </si>
  <si>
    <r>
      <t xml:space="preserve">заработная плата и страховые взносы, прочие </t>
    </r>
    <r>
      <rPr>
        <i/>
        <sz val="10"/>
        <rFont val="Times New Roman"/>
        <family val="1"/>
        <charset val="204"/>
      </rPr>
      <t>- адм.Б-Угреневского сельсовета - 122,6;  адм.В-Бехтемирского сельсовета - 36,4; адм. В-Катунского сельсовета - 343,3; адм.Енисейского сельсовета - 414,3; адм.Калининского сельсовета - 580,0; адм.Малоугреневского сельсовета - 753,8; адм.Новиковского сельсовета -255,8;  адм.Первомайского сельсовета - 22,1; адм.Сростинского сельсовета - 278,0; адм. Усятского сельсовета - 386,6; адм.Шебалинского сельсовета - 381,9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</si>
</sst>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.000"/>
    <numFmt numFmtId="166" formatCode="0.00000"/>
  </numFmts>
  <fonts count="27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charset val="204"/>
    </font>
    <font>
      <b/>
      <i/>
      <sz val="8"/>
      <name val="Arial Cyr"/>
      <charset val="204"/>
    </font>
    <font>
      <b/>
      <i/>
      <u/>
      <sz val="10"/>
      <name val="Arial Cyr"/>
      <charset val="204"/>
    </font>
    <font>
      <b/>
      <i/>
      <sz val="7"/>
      <name val="Arial Cyr"/>
      <charset val="204"/>
    </font>
    <font>
      <i/>
      <sz val="8"/>
      <name val="Arial Cyr"/>
      <charset val="204"/>
    </font>
    <font>
      <i/>
      <sz val="7"/>
      <name val="Arial Cyr"/>
      <charset val="204"/>
    </font>
    <font>
      <b/>
      <i/>
      <u/>
      <sz val="7"/>
      <name val="Arial Cyr"/>
      <charset val="204"/>
    </font>
    <font>
      <sz val="10"/>
      <name val="Arial Cyr"/>
      <charset val="204"/>
    </font>
    <font>
      <b/>
      <i/>
      <sz val="8"/>
      <name val="Arial Cyr"/>
      <family val="2"/>
      <charset val="204"/>
    </font>
    <font>
      <i/>
      <u/>
      <sz val="8"/>
      <name val="Arial Cyr"/>
      <charset val="204"/>
    </font>
    <font>
      <sz val="7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Border="1" applyAlignment="1"/>
    <xf numFmtId="0" fontId="5" fillId="0" borderId="0" xfId="0" applyFont="1" applyBorder="1" applyAlignment="1" applyProtection="1">
      <alignment vertical="center"/>
      <protection locked="0"/>
    </xf>
    <xf numFmtId="165" fontId="5" fillId="0" borderId="0" xfId="0" applyNumberFormat="1" applyFont="1" applyBorder="1" applyAlignment="1" applyProtection="1">
      <alignment vertical="center"/>
      <protection locked="0"/>
    </xf>
    <xf numFmtId="165" fontId="6" fillId="0" borderId="0" xfId="0" applyNumberFormat="1" applyFont="1" applyBorder="1" applyAlignment="1">
      <alignment horizontal="right"/>
    </xf>
    <xf numFmtId="165" fontId="0" fillId="0" borderId="0" xfId="0" applyNumberFormat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/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top" wrapText="1"/>
    </xf>
    <xf numFmtId="0" fontId="6" fillId="0" borderId="0" xfId="0" applyFont="1" applyBorder="1"/>
    <xf numFmtId="0" fontId="2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164" fontId="2" fillId="0" borderId="0" xfId="0" applyNumberFormat="1" applyFont="1" applyBorder="1" applyAlignment="1"/>
    <xf numFmtId="0" fontId="2" fillId="0" borderId="0" xfId="0" applyFont="1" applyBorder="1" applyAlignment="1"/>
    <xf numFmtId="16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12" fillId="0" borderId="0" xfId="0" applyFont="1" applyBorder="1"/>
    <xf numFmtId="164" fontId="6" fillId="0" borderId="0" xfId="0" applyNumberFormat="1" applyFont="1" applyBorder="1"/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5" fillId="3" borderId="0" xfId="0" applyFont="1" applyFill="1" applyBorder="1" applyAlignment="1" applyProtection="1">
      <alignment vertical="center"/>
      <protection locked="0"/>
    </xf>
    <xf numFmtId="165" fontId="5" fillId="3" borderId="0" xfId="0" applyNumberFormat="1" applyFont="1" applyFill="1" applyBorder="1" applyAlignment="1" applyProtection="1">
      <alignment vertical="center"/>
      <protection locked="0"/>
    </xf>
    <xf numFmtId="0" fontId="17" fillId="0" borderId="0" xfId="0" applyFont="1"/>
    <xf numFmtId="166" fontId="21" fillId="2" borderId="2" xfId="0" applyNumberFormat="1" applyFont="1" applyFill="1" applyBorder="1" applyAlignment="1">
      <alignment horizontal="right"/>
    </xf>
    <xf numFmtId="0" fontId="17" fillId="0" borderId="0" xfId="0" applyFont="1" applyBorder="1"/>
    <xf numFmtId="166" fontId="21" fillId="2" borderId="3" xfId="0" applyNumberFormat="1" applyFont="1" applyFill="1" applyBorder="1" applyAlignment="1">
      <alignment horizontal="right"/>
    </xf>
    <xf numFmtId="165" fontId="17" fillId="0" borderId="0" xfId="0" applyNumberFormat="1" applyFont="1" applyAlignment="1">
      <alignment horizontal="right"/>
    </xf>
    <xf numFmtId="0" fontId="23" fillId="0" borderId="0" xfId="0" applyFont="1" applyFill="1" applyBorder="1" applyAlignment="1">
      <alignment horizontal="left" vertical="center" wrapText="1"/>
    </xf>
    <xf numFmtId="49" fontId="18" fillId="0" borderId="4" xfId="0" applyNumberFormat="1" applyFont="1" applyBorder="1" applyAlignment="1">
      <alignment horizontal="right" vertical="center"/>
    </xf>
    <xf numFmtId="165" fontId="17" fillId="0" borderId="0" xfId="0" applyNumberFormat="1" applyFont="1"/>
    <xf numFmtId="49" fontId="18" fillId="0" borderId="1" xfId="0" applyNumberFormat="1" applyFont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Border="1" applyAlignment="1">
      <alignment vertical="center"/>
    </xf>
    <xf numFmtId="164" fontId="18" fillId="0" borderId="6" xfId="0" applyNumberFormat="1" applyFont="1" applyBorder="1" applyAlignment="1">
      <alignment vertical="center"/>
    </xf>
    <xf numFmtId="165" fontId="22" fillId="4" borderId="7" xfId="0" applyNumberFormat="1" applyFont="1" applyFill="1" applyBorder="1" applyAlignment="1">
      <alignment vertical="center"/>
    </xf>
    <xf numFmtId="0" fontId="19" fillId="0" borderId="4" xfId="0" applyNumberFormat="1" applyFont="1" applyBorder="1" applyAlignment="1">
      <alignment horizontal="left" vertical="top" wrapText="1"/>
    </xf>
    <xf numFmtId="165" fontId="22" fillId="5" borderId="8" xfId="0" applyNumberFormat="1" applyFont="1" applyFill="1" applyBorder="1" applyAlignment="1">
      <alignment vertical="center"/>
    </xf>
    <xf numFmtId="165" fontId="22" fillId="4" borderId="9" xfId="0" applyNumberFormat="1" applyFont="1" applyFill="1" applyBorder="1" applyAlignment="1">
      <alignment vertical="center"/>
    </xf>
    <xf numFmtId="164" fontId="18" fillId="0" borderId="10" xfId="0" applyNumberFormat="1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0" fontId="25" fillId="0" borderId="1" xfId="0" applyNumberFormat="1" applyFont="1" applyBorder="1" applyAlignment="1">
      <alignment horizontal="left" vertical="top" wrapText="1"/>
    </xf>
    <xf numFmtId="164" fontId="18" fillId="0" borderId="12" xfId="0" applyNumberFormat="1" applyFont="1" applyBorder="1" applyAlignment="1">
      <alignment vertical="center"/>
    </xf>
    <xf numFmtId="49" fontId="18" fillId="0" borderId="2" xfId="0" applyNumberFormat="1" applyFont="1" applyBorder="1" applyAlignment="1">
      <alignment horizontal="right" vertical="center"/>
    </xf>
    <xf numFmtId="49" fontId="19" fillId="0" borderId="11" xfId="0" applyNumberFormat="1" applyFont="1" applyBorder="1" applyAlignment="1">
      <alignment vertical="top" wrapText="1"/>
    </xf>
    <xf numFmtId="49" fontId="19" fillId="0" borderId="4" xfId="0" applyNumberFormat="1" applyFont="1" applyBorder="1" applyAlignment="1">
      <alignment vertical="top" wrapText="1"/>
    </xf>
    <xf numFmtId="49" fontId="19" fillId="0" borderId="3" xfId="0" applyNumberFormat="1" applyFont="1" applyBorder="1" applyAlignment="1">
      <alignment wrapText="1"/>
    </xf>
    <xf numFmtId="165" fontId="22" fillId="0" borderId="0" xfId="0" applyNumberFormat="1" applyFont="1" applyFill="1" applyBorder="1" applyAlignment="1">
      <alignment horizontal="right" vertical="center" wrapText="1"/>
    </xf>
    <xf numFmtId="166" fontId="22" fillId="0" borderId="0" xfId="0" applyNumberFormat="1" applyFont="1" applyFill="1" applyBorder="1" applyAlignment="1">
      <alignment horizontal="right" vertical="center" wrapText="1"/>
    </xf>
    <xf numFmtId="49" fontId="19" fillId="0" borderId="2" xfId="0" applyNumberFormat="1" applyFont="1" applyBorder="1" applyAlignment="1">
      <alignment vertical="top" wrapText="1"/>
    </xf>
    <xf numFmtId="49" fontId="19" fillId="0" borderId="1" xfId="0" applyNumberFormat="1" applyFont="1" applyBorder="1" applyAlignment="1">
      <alignment vertical="top" wrapText="1"/>
    </xf>
    <xf numFmtId="49" fontId="19" fillId="0" borderId="1" xfId="0" applyNumberFormat="1" applyFont="1" applyBorder="1" applyAlignment="1">
      <alignment horizontal="left" vertical="top" wrapText="1"/>
    </xf>
    <xf numFmtId="164" fontId="18" fillId="6" borderId="12" xfId="0" applyNumberFormat="1" applyFont="1" applyFill="1" applyBorder="1" applyAlignment="1">
      <alignment vertical="center"/>
    </xf>
    <xf numFmtId="49" fontId="18" fillId="6" borderId="2" xfId="0" applyNumberFormat="1" applyFont="1" applyFill="1" applyBorder="1" applyAlignment="1">
      <alignment horizontal="right" vertical="center"/>
    </xf>
    <xf numFmtId="0" fontId="18" fillId="0" borderId="11" xfId="0" applyFont="1" applyBorder="1" applyAlignment="1">
      <alignment horizontal="right" vertical="center"/>
    </xf>
    <xf numFmtId="0" fontId="18" fillId="0" borderId="2" xfId="0" applyFont="1" applyBorder="1" applyAlignment="1">
      <alignment horizontal="right" vertical="center"/>
    </xf>
    <xf numFmtId="49" fontId="19" fillId="0" borderId="11" xfId="0" applyNumberFormat="1" applyFont="1" applyBorder="1" applyAlignment="1">
      <alignment horizontal="left" vertical="top" wrapText="1"/>
    </xf>
    <xf numFmtId="165" fontId="17" fillId="6" borderId="10" xfId="0" applyNumberFormat="1" applyFont="1" applyFill="1" applyBorder="1" applyAlignment="1">
      <alignment vertical="center"/>
    </xf>
    <xf numFmtId="165" fontId="17" fillId="6" borderId="12" xfId="0" applyNumberFormat="1" applyFont="1" applyFill="1" applyBorder="1" applyAlignment="1">
      <alignment vertical="center"/>
    </xf>
    <xf numFmtId="0" fontId="17" fillId="0" borderId="4" xfId="0" applyFont="1" applyBorder="1" applyAlignment="1"/>
    <xf numFmtId="49" fontId="18" fillId="0" borderId="14" xfId="0" applyNumberFormat="1" applyFont="1" applyBorder="1" applyAlignment="1">
      <alignment horizontal="right" vertical="center"/>
    </xf>
    <xf numFmtId="164" fontId="18" fillId="0" borderId="2" xfId="0" applyNumberFormat="1" applyFont="1" applyBorder="1" applyAlignment="1">
      <alignment vertical="center"/>
    </xf>
    <xf numFmtId="165" fontId="17" fillId="6" borderId="15" xfId="0" applyNumberFormat="1" applyFont="1" applyFill="1" applyBorder="1" applyAlignment="1">
      <alignment vertical="center"/>
    </xf>
    <xf numFmtId="165" fontId="17" fillId="6" borderId="16" xfId="0" applyNumberFormat="1" applyFont="1" applyFill="1" applyBorder="1" applyAlignment="1">
      <alignment vertical="center"/>
    </xf>
    <xf numFmtId="0" fontId="22" fillId="0" borderId="4" xfId="0" applyFont="1" applyBorder="1" applyAlignment="1">
      <alignment horizontal="center" vertical="center"/>
    </xf>
    <xf numFmtId="164" fontId="18" fillId="0" borderId="11" xfId="0" applyNumberFormat="1" applyFont="1" applyBorder="1" applyAlignment="1">
      <alignment vertical="center"/>
    </xf>
    <xf numFmtId="49" fontId="19" fillId="0" borderId="2" xfId="0" applyNumberFormat="1" applyFont="1" applyBorder="1" applyAlignment="1">
      <alignment horizontal="left" vertical="top" wrapText="1"/>
    </xf>
    <xf numFmtId="49" fontId="18" fillId="0" borderId="17" xfId="0" applyNumberFormat="1" applyFont="1" applyBorder="1" applyAlignment="1">
      <alignment horizontal="right" vertical="center"/>
    </xf>
    <xf numFmtId="165" fontId="17" fillId="6" borderId="18" xfId="0" applyNumberFormat="1" applyFont="1" applyFill="1" applyBorder="1" applyAlignment="1">
      <alignment vertical="center"/>
    </xf>
    <xf numFmtId="165" fontId="17" fillId="6" borderId="19" xfId="0" applyNumberFormat="1" applyFont="1" applyFill="1" applyBorder="1" applyAlignment="1">
      <alignment vertical="center"/>
    </xf>
    <xf numFmtId="164" fontId="18" fillId="0" borderId="20" xfId="0" applyNumberFormat="1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165" fontId="24" fillId="4" borderId="20" xfId="0" applyNumberFormat="1" applyFont="1" applyFill="1" applyBorder="1" applyAlignment="1">
      <alignment vertical="center"/>
    </xf>
    <xf numFmtId="165" fontId="24" fillId="4" borderId="21" xfId="0" applyNumberFormat="1" applyFont="1" applyFill="1" applyBorder="1" applyAlignment="1">
      <alignment vertical="center"/>
    </xf>
    <xf numFmtId="165" fontId="17" fillId="6" borderId="8" xfId="0" applyNumberFormat="1" applyFont="1" applyFill="1" applyBorder="1" applyAlignment="1">
      <alignment vertical="center"/>
    </xf>
    <xf numFmtId="164" fontId="18" fillId="0" borderId="12" xfId="0" applyNumberFormat="1" applyFont="1" applyBorder="1" applyAlignment="1">
      <alignment horizontal="right" vertical="center" wrapText="1"/>
    </xf>
    <xf numFmtId="0" fontId="18" fillId="0" borderId="4" xfId="0" applyFont="1" applyBorder="1" applyAlignment="1">
      <alignment vertical="center"/>
    </xf>
    <xf numFmtId="49" fontId="18" fillId="0" borderId="13" xfId="0" applyNumberFormat="1" applyFont="1" applyBorder="1" applyAlignment="1">
      <alignment horizontal="right" vertical="center"/>
    </xf>
    <xf numFmtId="165" fontId="17" fillId="6" borderId="22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64" fontId="18" fillId="0" borderId="4" xfId="0" applyNumberFormat="1" applyFont="1" applyBorder="1" applyAlignment="1">
      <alignment vertical="center"/>
    </xf>
    <xf numFmtId="0" fontId="18" fillId="0" borderId="7" xfId="0" applyFont="1" applyBorder="1" applyAlignment="1">
      <alignment horizontal="right" vertical="center"/>
    </xf>
    <xf numFmtId="165" fontId="22" fillId="2" borderId="7" xfId="0" applyNumberFormat="1" applyFont="1" applyFill="1" applyBorder="1" applyAlignment="1">
      <alignment horizontal="right" vertical="center"/>
    </xf>
    <xf numFmtId="165" fontId="22" fillId="2" borderId="9" xfId="0" applyNumberFormat="1" applyFont="1" applyFill="1" applyBorder="1" applyAlignment="1">
      <alignment horizontal="right" vertical="center"/>
    </xf>
    <xf numFmtId="165" fontId="20" fillId="0" borderId="0" xfId="0" applyNumberFormat="1" applyFont="1" applyBorder="1" applyAlignment="1"/>
    <xf numFmtId="165" fontId="17" fillId="0" borderId="0" xfId="0" applyNumberFormat="1" applyFont="1" applyBorder="1"/>
    <xf numFmtId="165" fontId="22" fillId="0" borderId="24" xfId="0" applyNumberFormat="1" applyFont="1" applyBorder="1" applyAlignment="1">
      <alignment horizontal="center" wrapText="1"/>
    </xf>
    <xf numFmtId="165" fontId="22" fillId="0" borderId="23" xfId="0" applyNumberFormat="1" applyFont="1" applyBorder="1" applyAlignment="1">
      <alignment horizontal="center" wrapText="1"/>
    </xf>
    <xf numFmtId="165" fontId="17" fillId="6" borderId="25" xfId="0" applyNumberFormat="1" applyFont="1" applyFill="1" applyBorder="1" applyAlignment="1">
      <alignment vertical="center"/>
    </xf>
    <xf numFmtId="165" fontId="22" fillId="6" borderId="0" xfId="0" applyNumberFormat="1" applyFont="1" applyFill="1" applyAlignment="1">
      <alignment horizontal="center" vertical="center" wrapText="1"/>
    </xf>
    <xf numFmtId="165" fontId="0" fillId="0" borderId="0" xfId="0" applyNumberFormat="1" applyFont="1"/>
    <xf numFmtId="165" fontId="9" fillId="0" borderId="0" xfId="0" applyNumberFormat="1" applyFont="1" applyAlignment="1">
      <alignment vertical="center" wrapText="1"/>
    </xf>
    <xf numFmtId="165" fontId="0" fillId="0" borderId="0" xfId="0" applyNumberFormat="1" applyAlignment="1">
      <alignment vertical="center" wrapText="1"/>
    </xf>
    <xf numFmtId="165" fontId="0" fillId="0" borderId="0" xfId="0" applyNumberFormat="1"/>
    <xf numFmtId="165" fontId="17" fillId="6" borderId="26" xfId="0" applyNumberFormat="1" applyFont="1" applyFill="1" applyBorder="1" applyAlignment="1">
      <alignment vertical="center"/>
    </xf>
    <xf numFmtId="49" fontId="19" fillId="0" borderId="14" xfId="0" applyNumberFormat="1" applyFont="1" applyBorder="1" applyAlignment="1">
      <alignment horizontal="left" vertical="top" wrapText="1"/>
    </xf>
    <xf numFmtId="165" fontId="17" fillId="7" borderId="10" xfId="0" applyNumberFormat="1" applyFont="1" applyFill="1" applyBorder="1" applyAlignment="1">
      <alignment vertical="center"/>
    </xf>
    <xf numFmtId="165" fontId="26" fillId="6" borderId="10" xfId="0" applyNumberFormat="1" applyFont="1" applyFill="1" applyBorder="1" applyAlignment="1">
      <alignment vertical="center"/>
    </xf>
    <xf numFmtId="49" fontId="20" fillId="6" borderId="11" xfId="0" applyNumberFormat="1" applyFont="1" applyFill="1" applyBorder="1" applyAlignment="1">
      <alignment vertical="top" wrapText="1"/>
    </xf>
    <xf numFmtId="49" fontId="19" fillId="6" borderId="2" xfId="0" applyNumberFormat="1" applyFont="1" applyFill="1" applyBorder="1" applyAlignment="1">
      <alignment horizontal="left" vertical="top" wrapText="1"/>
    </xf>
    <xf numFmtId="165" fontId="26" fillId="6" borderId="18" xfId="0" applyNumberFormat="1" applyFont="1" applyFill="1" applyBorder="1" applyAlignment="1">
      <alignment vertical="center"/>
    </xf>
    <xf numFmtId="165" fontId="22" fillId="5" borderId="15" xfId="0" applyNumberFormat="1" applyFont="1" applyFill="1" applyBorder="1" applyAlignment="1">
      <alignment vertical="center"/>
    </xf>
    <xf numFmtId="0" fontId="25" fillId="0" borderId="11" xfId="0" applyNumberFormat="1" applyFont="1" applyBorder="1" applyAlignment="1">
      <alignment horizontal="left" vertical="top" wrapText="1"/>
    </xf>
    <xf numFmtId="165" fontId="17" fillId="6" borderId="17" xfId="0" applyNumberFormat="1" applyFont="1" applyFill="1" applyBorder="1" applyAlignment="1">
      <alignment vertical="center"/>
    </xf>
    <xf numFmtId="165" fontId="17" fillId="6" borderId="5" xfId="0" applyNumberFormat="1" applyFont="1" applyFill="1" applyBorder="1" applyAlignment="1">
      <alignment vertical="center"/>
    </xf>
    <xf numFmtId="165" fontId="17" fillId="6" borderId="0" xfId="0" applyNumberFormat="1" applyFont="1" applyFill="1" applyBorder="1" applyAlignment="1">
      <alignment vertical="center"/>
    </xf>
    <xf numFmtId="165" fontId="17" fillId="6" borderId="33" xfId="0" applyNumberFormat="1" applyFont="1" applyFill="1" applyBorder="1" applyAlignment="1">
      <alignment vertical="center"/>
    </xf>
    <xf numFmtId="165" fontId="17" fillId="6" borderId="29" xfId="0" applyNumberFormat="1" applyFont="1" applyFill="1" applyBorder="1" applyAlignment="1">
      <alignment vertical="center"/>
    </xf>
    <xf numFmtId="49" fontId="19" fillId="0" borderId="3" xfId="0" applyNumberFormat="1" applyFont="1" applyBorder="1" applyAlignment="1">
      <alignment vertical="top" wrapText="1"/>
    </xf>
    <xf numFmtId="165" fontId="20" fillId="8" borderId="20" xfId="0" applyNumberFormat="1" applyFont="1" applyFill="1" applyBorder="1" applyAlignment="1">
      <alignment vertical="center"/>
    </xf>
    <xf numFmtId="165" fontId="20" fillId="8" borderId="21" xfId="0" applyNumberFormat="1" applyFont="1" applyFill="1" applyBorder="1" applyAlignment="1">
      <alignment vertical="center"/>
    </xf>
    <xf numFmtId="165" fontId="22" fillId="2" borderId="34" xfId="0" applyNumberFormat="1" applyFont="1" applyFill="1" applyBorder="1" applyAlignment="1">
      <alignment horizontal="right" vertical="center"/>
    </xf>
    <xf numFmtId="165" fontId="17" fillId="6" borderId="35" xfId="0" applyNumberFormat="1" applyFont="1" applyFill="1" applyBorder="1" applyAlignment="1">
      <alignment horizontal="right" vertical="center"/>
    </xf>
    <xf numFmtId="164" fontId="18" fillId="0" borderId="14" xfId="0" applyNumberFormat="1" applyFont="1" applyBorder="1" applyAlignment="1">
      <alignment vertical="center"/>
    </xf>
    <xf numFmtId="0" fontId="24" fillId="0" borderId="6" xfId="0" applyFont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right"/>
    </xf>
    <xf numFmtId="49" fontId="25" fillId="0" borderId="14" xfId="0" applyNumberFormat="1" applyFont="1" applyBorder="1" applyAlignment="1">
      <alignment vertical="top" wrapText="1"/>
    </xf>
    <xf numFmtId="0" fontId="26" fillId="0" borderId="1" xfId="0" applyNumberFormat="1" applyFont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left" vertical="top" wrapText="1"/>
    </xf>
    <xf numFmtId="0" fontId="19" fillId="0" borderId="11" xfId="0" applyNumberFormat="1" applyFont="1" applyBorder="1" applyAlignment="1">
      <alignment horizontal="left" vertical="top" wrapText="1"/>
    </xf>
    <xf numFmtId="165" fontId="22" fillId="6" borderId="8" xfId="0" applyNumberFormat="1" applyFont="1" applyFill="1" applyBorder="1" applyAlignment="1">
      <alignment vertical="center"/>
    </xf>
    <xf numFmtId="0" fontId="25" fillId="6" borderId="1" xfId="0" applyNumberFormat="1" applyFont="1" applyFill="1" applyBorder="1" applyAlignment="1">
      <alignment horizontal="left" vertical="top" wrapText="1"/>
    </xf>
    <xf numFmtId="0" fontId="26" fillId="6" borderId="1" xfId="0" applyNumberFormat="1" applyFont="1" applyFill="1" applyBorder="1" applyAlignment="1">
      <alignment horizontal="left" vertical="top" wrapText="1"/>
    </xf>
    <xf numFmtId="0" fontId="20" fillId="6" borderId="1" xfId="0" applyNumberFormat="1" applyFont="1" applyFill="1" applyBorder="1" applyAlignment="1">
      <alignment horizontal="left" vertical="top" wrapText="1"/>
    </xf>
    <xf numFmtId="0" fontId="24" fillId="0" borderId="2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165" fontId="22" fillId="2" borderId="27" xfId="0" applyNumberFormat="1" applyFont="1" applyFill="1" applyBorder="1" applyAlignment="1">
      <alignment horizontal="center" vertical="center"/>
    </xf>
    <xf numFmtId="165" fontId="22" fillId="2" borderId="4" xfId="0" applyNumberFormat="1" applyFont="1" applyFill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165" fontId="22" fillId="2" borderId="14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5" xfId="0" applyFont="1" applyBorder="1" applyAlignment="1">
      <alignment horizontal="left"/>
    </xf>
    <xf numFmtId="0" fontId="17" fillId="0" borderId="29" xfId="0" applyFont="1" applyBorder="1"/>
    <xf numFmtId="0" fontId="20" fillId="0" borderId="12" xfId="0" applyFont="1" applyBorder="1" applyAlignment="1">
      <alignment horizontal="left"/>
    </xf>
    <xf numFmtId="0" fontId="17" fillId="0" borderId="30" xfId="0" applyFont="1" applyBorder="1"/>
    <xf numFmtId="0" fontId="20" fillId="0" borderId="20" xfId="0" applyFont="1" applyBorder="1" applyAlignment="1">
      <alignment horizontal="left"/>
    </xf>
    <xf numFmtId="0" fontId="17" fillId="0" borderId="31" xfId="0" applyFont="1" applyBorder="1"/>
    <xf numFmtId="0" fontId="20" fillId="0" borderId="30" xfId="0" applyFont="1" applyBorder="1" applyAlignment="1">
      <alignment horizontal="left"/>
    </xf>
    <xf numFmtId="0" fontId="16" fillId="0" borderId="4" xfId="0" applyFont="1" applyBorder="1"/>
    <xf numFmtId="0" fontId="22" fillId="0" borderId="27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165" fontId="22" fillId="2" borderId="27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/>
    <xf numFmtId="165" fontId="22" fillId="0" borderId="5" xfId="0" applyNumberFormat="1" applyFont="1" applyBorder="1" applyAlignment="1">
      <alignment horizontal="center" wrapText="1"/>
    </xf>
    <xf numFmtId="165" fontId="17" fillId="0" borderId="32" xfId="0" applyNumberFormat="1" applyFont="1" applyBorder="1"/>
    <xf numFmtId="166" fontId="22" fillId="2" borderId="14" xfId="0" applyNumberFormat="1" applyFont="1" applyFill="1" applyBorder="1" applyAlignment="1">
      <alignment horizontal="center" vertical="center"/>
    </xf>
    <xf numFmtId="166" fontId="22" fillId="2" borderId="4" xfId="0" applyNumberFormat="1" applyFont="1" applyFill="1" applyBorder="1" applyAlignment="1">
      <alignment horizontal="center" vertical="center"/>
    </xf>
    <xf numFmtId="0" fontId="22" fillId="0" borderId="27" xfId="0" applyFont="1" applyBorder="1" applyAlignment="1">
      <alignment horizontal="center" vertical="center" wrapText="1"/>
    </xf>
    <xf numFmtId="0" fontId="17" fillId="0" borderId="4" xfId="0" applyFont="1" applyBorder="1"/>
    <xf numFmtId="166" fontId="22" fillId="2" borderId="27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49" fontId="10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Border="1" applyAlignment="1">
      <alignment horizontal="left"/>
    </xf>
    <xf numFmtId="0" fontId="8" fillId="0" borderId="0" xfId="0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vertical="top" wrapText="1"/>
    </xf>
    <xf numFmtId="49" fontId="9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vertical="top" wrapText="1"/>
    </xf>
    <xf numFmtId="49" fontId="9" fillId="0" borderId="0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49" fontId="14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vertical="top" wrapText="1"/>
    </xf>
    <xf numFmtId="49" fontId="9" fillId="0" borderId="0" xfId="0" applyNumberFormat="1" applyFont="1" applyBorder="1"/>
    <xf numFmtId="0" fontId="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5" fillId="0" borderId="0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tabSelected="1" topLeftCell="A4" workbookViewId="0">
      <selection activeCell="G97" sqref="G97"/>
    </sheetView>
  </sheetViews>
  <sheetFormatPr defaultRowHeight="13.2" x14ac:dyDescent="0.25"/>
  <cols>
    <col min="1" max="1" width="30.109375" customWidth="1"/>
    <col min="2" max="2" width="6.109375" hidden="1" customWidth="1"/>
    <col min="3" max="3" width="11.44140625" hidden="1" customWidth="1"/>
    <col min="4" max="4" width="10.5546875" style="7" customWidth="1"/>
    <col min="5" max="5" width="10.33203125" style="105" customWidth="1"/>
    <col min="6" max="6" width="10.33203125" style="108" customWidth="1"/>
    <col min="7" max="7" width="97.88671875" customWidth="1"/>
    <col min="8" max="8" width="12.33203125" customWidth="1"/>
  </cols>
  <sheetData>
    <row r="1" spans="1:7" x14ac:dyDescent="0.25">
      <c r="A1" s="36" t="s">
        <v>98</v>
      </c>
      <c r="B1" s="36"/>
      <c r="C1" s="36"/>
      <c r="D1" s="37"/>
      <c r="E1" s="37"/>
      <c r="F1" s="37"/>
      <c r="G1" s="36"/>
    </row>
    <row r="2" spans="1:7" ht="10.5" customHeight="1" thickBot="1" x14ac:dyDescent="0.3">
      <c r="A2" s="4"/>
      <c r="B2" s="4"/>
      <c r="C2" s="4"/>
      <c r="D2" s="5"/>
      <c r="E2" s="5"/>
      <c r="F2" s="5"/>
      <c r="G2" s="4"/>
    </row>
    <row r="3" spans="1:7" ht="13.8" x14ac:dyDescent="0.3">
      <c r="A3" s="151" t="s">
        <v>2</v>
      </c>
      <c r="B3" s="152"/>
      <c r="C3" s="152"/>
      <c r="D3" s="130">
        <f>D100</f>
        <v>252.7</v>
      </c>
      <c r="E3" s="5"/>
      <c r="F3" s="5"/>
      <c r="G3" s="4"/>
    </row>
    <row r="4" spans="1:7" ht="13.8" x14ac:dyDescent="0.3">
      <c r="A4" s="153" t="s">
        <v>3</v>
      </c>
      <c r="B4" s="154"/>
      <c r="C4" s="154"/>
      <c r="D4" s="39">
        <f>D99</f>
        <v>41986.600000000006</v>
      </c>
      <c r="E4" s="99"/>
      <c r="F4" s="99"/>
      <c r="G4" s="40"/>
    </row>
    <row r="5" spans="1:7" ht="13.8" x14ac:dyDescent="0.3">
      <c r="A5" s="153" t="s">
        <v>57</v>
      </c>
      <c r="B5" s="157"/>
      <c r="C5" s="157"/>
      <c r="D5" s="39">
        <f>D97</f>
        <v>15526.699999999999</v>
      </c>
      <c r="E5" s="99"/>
      <c r="F5" s="99"/>
      <c r="G5" s="40"/>
    </row>
    <row r="6" spans="1:7" ht="13.8" x14ac:dyDescent="0.3">
      <c r="A6" s="153" t="s">
        <v>42</v>
      </c>
      <c r="B6" s="154"/>
      <c r="C6" s="154"/>
      <c r="D6" s="39">
        <f>F98</f>
        <v>0</v>
      </c>
      <c r="E6" s="99"/>
      <c r="F6" s="99"/>
      <c r="G6" s="40"/>
    </row>
    <row r="7" spans="1:7" ht="14.4" thickBot="1" x14ac:dyDescent="0.35">
      <c r="A7" s="155" t="s">
        <v>0</v>
      </c>
      <c r="B7" s="156"/>
      <c r="C7" s="156"/>
      <c r="D7" s="41">
        <f>D4+D6+D3+D5</f>
        <v>57766</v>
      </c>
      <c r="E7" s="100"/>
      <c r="F7" s="100"/>
      <c r="G7" s="40"/>
    </row>
    <row r="8" spans="1:7" ht="21" customHeight="1" x14ac:dyDescent="0.25">
      <c r="A8" s="139" t="s">
        <v>4</v>
      </c>
      <c r="B8" s="167" t="s">
        <v>5</v>
      </c>
      <c r="C8" s="167" t="s">
        <v>11</v>
      </c>
      <c r="D8" s="161" t="s">
        <v>6</v>
      </c>
      <c r="E8" s="163" t="s">
        <v>7</v>
      </c>
      <c r="F8" s="164"/>
      <c r="G8" s="159" t="s">
        <v>8</v>
      </c>
    </row>
    <row r="9" spans="1:7" ht="16.5" customHeight="1" thickBot="1" x14ac:dyDescent="0.3">
      <c r="A9" s="158"/>
      <c r="B9" s="168"/>
      <c r="C9" s="168"/>
      <c r="D9" s="162"/>
      <c r="E9" s="101" t="s">
        <v>9</v>
      </c>
      <c r="F9" s="102" t="s">
        <v>10</v>
      </c>
      <c r="G9" s="160"/>
    </row>
    <row r="10" spans="1:7" ht="18" customHeight="1" x14ac:dyDescent="0.25">
      <c r="A10" s="143" t="s">
        <v>17</v>
      </c>
      <c r="B10" s="82" t="s">
        <v>60</v>
      </c>
      <c r="C10" s="55"/>
      <c r="D10" s="165">
        <f>E23-F23</f>
        <v>571</v>
      </c>
      <c r="E10" s="127">
        <v>94.5</v>
      </c>
      <c r="F10" s="103"/>
      <c r="G10" s="66" t="s">
        <v>95</v>
      </c>
    </row>
    <row r="11" spans="1:7" ht="16.5" hidden="1" customHeight="1" x14ac:dyDescent="0.25">
      <c r="A11" s="143"/>
      <c r="B11" s="82" t="s">
        <v>44</v>
      </c>
      <c r="C11" s="55"/>
      <c r="D11" s="165"/>
      <c r="E11" s="118"/>
      <c r="F11" s="103"/>
      <c r="G11" s="71" t="s">
        <v>45</v>
      </c>
    </row>
    <row r="12" spans="1:7" ht="16.5" hidden="1" customHeight="1" x14ac:dyDescent="0.25">
      <c r="A12" s="143"/>
      <c r="B12" s="82" t="s">
        <v>46</v>
      </c>
      <c r="C12" s="75"/>
      <c r="D12" s="165"/>
      <c r="E12" s="83"/>
      <c r="F12" s="103"/>
      <c r="G12" s="71" t="s">
        <v>47</v>
      </c>
    </row>
    <row r="13" spans="1:7" ht="18" customHeight="1" x14ac:dyDescent="0.25">
      <c r="A13" s="143"/>
      <c r="B13" s="82" t="s">
        <v>31</v>
      </c>
      <c r="C13" s="75"/>
      <c r="D13" s="165"/>
      <c r="E13" s="72">
        <v>780</v>
      </c>
      <c r="F13" s="78"/>
      <c r="G13" s="64" t="s">
        <v>79</v>
      </c>
    </row>
    <row r="14" spans="1:7" ht="16.5" customHeight="1" x14ac:dyDescent="0.25">
      <c r="A14" s="143"/>
      <c r="B14" s="82" t="s">
        <v>28</v>
      </c>
      <c r="C14" s="75"/>
      <c r="D14" s="165"/>
      <c r="E14" s="72"/>
      <c r="F14" s="103">
        <v>303.5</v>
      </c>
      <c r="G14" s="71" t="s">
        <v>48</v>
      </c>
    </row>
    <row r="15" spans="1:7" ht="15" hidden="1" customHeight="1" x14ac:dyDescent="0.25">
      <c r="A15" s="143"/>
      <c r="B15" s="82" t="s">
        <v>49</v>
      </c>
      <c r="C15" s="75"/>
      <c r="D15" s="165"/>
      <c r="E15" s="72"/>
      <c r="F15" s="103"/>
      <c r="G15" s="71" t="s">
        <v>50</v>
      </c>
    </row>
    <row r="16" spans="1:7" ht="15.6" hidden="1" customHeight="1" x14ac:dyDescent="0.25">
      <c r="A16" s="143"/>
      <c r="B16" s="82" t="s">
        <v>26</v>
      </c>
      <c r="C16" s="75"/>
      <c r="D16" s="165"/>
      <c r="E16" s="72"/>
      <c r="F16" s="103"/>
      <c r="G16" s="71" t="s">
        <v>51</v>
      </c>
    </row>
    <row r="17" spans="1:7" ht="16.5" hidden="1" customHeight="1" x14ac:dyDescent="0.25">
      <c r="A17" s="143"/>
      <c r="B17" s="82"/>
      <c r="C17" s="75"/>
      <c r="D17" s="165"/>
      <c r="E17" s="72"/>
      <c r="F17" s="103"/>
      <c r="G17" s="71" t="s">
        <v>36</v>
      </c>
    </row>
    <row r="18" spans="1:7" ht="30" hidden="1" customHeight="1" x14ac:dyDescent="0.25">
      <c r="A18" s="143"/>
      <c r="B18" s="82" t="s">
        <v>28</v>
      </c>
      <c r="C18" s="75"/>
      <c r="D18" s="165"/>
      <c r="E18" s="112"/>
      <c r="F18" s="103"/>
      <c r="G18" s="113" t="s">
        <v>37</v>
      </c>
    </row>
    <row r="19" spans="1:7" ht="16.5" hidden="1" customHeight="1" x14ac:dyDescent="0.25">
      <c r="A19" s="143"/>
      <c r="B19" s="82" t="s">
        <v>26</v>
      </c>
      <c r="C19" s="75"/>
      <c r="D19" s="165"/>
      <c r="E19" s="72"/>
      <c r="F19" s="103"/>
      <c r="G19" s="114" t="s">
        <v>33</v>
      </c>
    </row>
    <row r="20" spans="1:7" ht="46.5" hidden="1" customHeight="1" x14ac:dyDescent="0.25">
      <c r="A20" s="143"/>
      <c r="B20" s="82" t="s">
        <v>28</v>
      </c>
      <c r="C20" s="75"/>
      <c r="D20" s="165"/>
      <c r="E20" s="115"/>
      <c r="F20" s="78"/>
      <c r="G20" s="113" t="s">
        <v>41</v>
      </c>
    </row>
    <row r="21" spans="1:7" ht="27.75" hidden="1" customHeight="1" x14ac:dyDescent="0.25">
      <c r="A21" s="143"/>
      <c r="B21" s="82" t="s">
        <v>26</v>
      </c>
      <c r="C21" s="75"/>
      <c r="D21" s="165"/>
      <c r="E21" s="83"/>
      <c r="F21" s="78"/>
      <c r="G21" s="71" t="s">
        <v>38</v>
      </c>
    </row>
    <row r="22" spans="1:7" ht="16.5" hidden="1" customHeight="1" x14ac:dyDescent="0.25">
      <c r="A22" s="143"/>
      <c r="B22" s="82" t="s">
        <v>39</v>
      </c>
      <c r="C22" s="75"/>
      <c r="D22" s="165"/>
      <c r="E22" s="84"/>
      <c r="F22" s="109"/>
      <c r="G22" s="110" t="s">
        <v>40</v>
      </c>
    </row>
    <row r="23" spans="1:7" ht="16.95" customHeight="1" thickBot="1" x14ac:dyDescent="0.3">
      <c r="A23" s="140"/>
      <c r="B23" s="85"/>
      <c r="C23" s="86"/>
      <c r="D23" s="166"/>
      <c r="E23" s="87">
        <f>SUM(E10:E22)</f>
        <v>874.5</v>
      </c>
      <c r="F23" s="88">
        <f>SUM(F10:F19)</f>
        <v>303.5</v>
      </c>
      <c r="G23" s="61"/>
    </row>
    <row r="24" spans="1:7" ht="17.399999999999999" customHeight="1" x14ac:dyDescent="0.25">
      <c r="A24" s="143" t="s">
        <v>14</v>
      </c>
      <c r="B24" s="54">
        <v>1003</v>
      </c>
      <c r="C24" s="69" t="s">
        <v>19</v>
      </c>
      <c r="D24" s="147">
        <f>E39-F39</f>
        <v>12473.699999999997</v>
      </c>
      <c r="E24" s="72">
        <v>123.4</v>
      </c>
      <c r="F24" s="77"/>
      <c r="G24" s="59" t="s">
        <v>94</v>
      </c>
    </row>
    <row r="25" spans="1:7" ht="17.25" customHeight="1" x14ac:dyDescent="0.25">
      <c r="A25" s="143"/>
      <c r="B25" s="57">
        <v>1003</v>
      </c>
      <c r="C25" s="70"/>
      <c r="D25" s="147"/>
      <c r="E25" s="72">
        <v>40.5</v>
      </c>
      <c r="F25" s="78"/>
      <c r="G25" s="59" t="s">
        <v>43</v>
      </c>
    </row>
    <row r="26" spans="1:7" ht="17.25" hidden="1" customHeight="1" x14ac:dyDescent="0.25">
      <c r="A26" s="143"/>
      <c r="B26" s="57"/>
      <c r="C26" s="70"/>
      <c r="D26" s="147"/>
      <c r="E26" s="72"/>
      <c r="F26" s="78"/>
      <c r="G26" s="64" t="s">
        <v>56</v>
      </c>
    </row>
    <row r="27" spans="1:7" ht="17.25" customHeight="1" x14ac:dyDescent="0.25">
      <c r="A27" s="143"/>
      <c r="B27" s="67">
        <v>701</v>
      </c>
      <c r="C27" s="68" t="s">
        <v>22</v>
      </c>
      <c r="D27" s="147"/>
      <c r="E27" s="73">
        <v>3216</v>
      </c>
      <c r="F27" s="78"/>
      <c r="G27" s="64" t="s">
        <v>29</v>
      </c>
    </row>
    <row r="28" spans="1:7" ht="17.25" customHeight="1" x14ac:dyDescent="0.25">
      <c r="A28" s="143"/>
      <c r="B28" s="57">
        <v>702</v>
      </c>
      <c r="C28" s="70" t="s">
        <v>20</v>
      </c>
      <c r="D28" s="147"/>
      <c r="E28" s="72">
        <v>1100</v>
      </c>
      <c r="F28" s="78"/>
      <c r="G28" s="64" t="s">
        <v>30</v>
      </c>
    </row>
    <row r="29" spans="1:7" ht="17.25" customHeight="1" x14ac:dyDescent="0.25">
      <c r="A29" s="143"/>
      <c r="B29" s="57">
        <v>701</v>
      </c>
      <c r="C29" s="70"/>
      <c r="D29" s="147"/>
      <c r="E29" s="72">
        <v>3605</v>
      </c>
      <c r="F29" s="78"/>
      <c r="G29" s="64" t="s">
        <v>55</v>
      </c>
    </row>
    <row r="30" spans="1:7" ht="16.5" customHeight="1" x14ac:dyDescent="0.25">
      <c r="A30" s="143"/>
      <c r="B30" s="57">
        <v>702</v>
      </c>
      <c r="C30" s="70" t="s">
        <v>23</v>
      </c>
      <c r="D30" s="147"/>
      <c r="E30" s="72">
        <v>7481</v>
      </c>
      <c r="F30" s="78"/>
      <c r="G30" s="71" t="s">
        <v>62</v>
      </c>
    </row>
    <row r="31" spans="1:7" ht="18" customHeight="1" x14ac:dyDescent="0.25">
      <c r="A31" s="143"/>
      <c r="B31" s="90">
        <v>707</v>
      </c>
      <c r="C31" s="70" t="s">
        <v>24</v>
      </c>
      <c r="D31" s="147"/>
      <c r="E31" s="72">
        <v>3600</v>
      </c>
      <c r="F31" s="78"/>
      <c r="G31" s="71" t="s">
        <v>75</v>
      </c>
    </row>
    <row r="32" spans="1:7" ht="18.75" customHeight="1" x14ac:dyDescent="0.25">
      <c r="A32" s="143"/>
      <c r="B32" s="90">
        <v>709</v>
      </c>
      <c r="C32" s="70"/>
      <c r="D32" s="147"/>
      <c r="E32" s="72"/>
      <c r="F32" s="78">
        <v>29700</v>
      </c>
      <c r="G32" s="81" t="s">
        <v>74</v>
      </c>
    </row>
    <row r="33" spans="1:7" ht="17.25" customHeight="1" x14ac:dyDescent="0.25">
      <c r="A33" s="143"/>
      <c r="B33" s="90">
        <v>1004</v>
      </c>
      <c r="C33" s="70"/>
      <c r="D33" s="147"/>
      <c r="E33" s="72">
        <v>7766.3</v>
      </c>
      <c r="F33" s="78"/>
      <c r="G33" s="71" t="s">
        <v>72</v>
      </c>
    </row>
    <row r="34" spans="1:7" ht="17.25" customHeight="1" x14ac:dyDescent="0.25">
      <c r="A34" s="143"/>
      <c r="B34" s="90"/>
      <c r="C34" s="70"/>
      <c r="D34" s="147"/>
      <c r="E34" s="72">
        <v>1270.2</v>
      </c>
      <c r="F34" s="78"/>
      <c r="G34" s="71" t="s">
        <v>73</v>
      </c>
    </row>
    <row r="35" spans="1:7" ht="17.25" customHeight="1" x14ac:dyDescent="0.25">
      <c r="A35" s="143"/>
      <c r="B35" s="57">
        <v>702</v>
      </c>
      <c r="C35" s="58" t="s">
        <v>21</v>
      </c>
      <c r="D35" s="147"/>
      <c r="E35" s="72">
        <v>3217</v>
      </c>
      <c r="F35" s="78"/>
      <c r="G35" s="71" t="s">
        <v>58</v>
      </c>
    </row>
    <row r="36" spans="1:7" ht="17.25" customHeight="1" x14ac:dyDescent="0.25">
      <c r="A36" s="143"/>
      <c r="B36" s="76">
        <v>702</v>
      </c>
      <c r="C36" s="75"/>
      <c r="D36" s="147"/>
      <c r="E36" s="73">
        <v>10754.3</v>
      </c>
      <c r="F36" s="78"/>
      <c r="G36" s="71" t="s">
        <v>59</v>
      </c>
    </row>
    <row r="37" spans="1:7" ht="17.25" hidden="1" customHeight="1" x14ac:dyDescent="0.25">
      <c r="A37" s="143"/>
      <c r="B37" s="76"/>
      <c r="C37" s="75"/>
      <c r="D37" s="147"/>
      <c r="E37" s="83"/>
      <c r="F37" s="78"/>
      <c r="G37" s="81"/>
    </row>
    <row r="38" spans="1:7" ht="17.25" hidden="1" customHeight="1" x14ac:dyDescent="0.25">
      <c r="A38" s="143"/>
      <c r="B38" s="76"/>
      <c r="C38" s="75"/>
      <c r="D38" s="147"/>
      <c r="E38" s="73"/>
      <c r="F38" s="78"/>
      <c r="G38" s="81"/>
    </row>
    <row r="39" spans="1:7" ht="18.75" customHeight="1" thickBot="1" x14ac:dyDescent="0.3">
      <c r="A39" s="140"/>
      <c r="B39" s="49"/>
      <c r="C39" s="91"/>
      <c r="D39" s="142"/>
      <c r="E39" s="50">
        <f>SUM(E24:E38)</f>
        <v>42173.7</v>
      </c>
      <c r="F39" s="53">
        <f>SUM(F24:F35)</f>
        <v>29700</v>
      </c>
      <c r="G39" s="60"/>
    </row>
    <row r="40" spans="1:7" ht="18" customHeight="1" x14ac:dyDescent="0.25">
      <c r="A40" s="144" t="s">
        <v>18</v>
      </c>
      <c r="B40" s="80">
        <v>801</v>
      </c>
      <c r="C40" s="92"/>
      <c r="D40" s="141">
        <f>E47-F47</f>
        <v>2295.6</v>
      </c>
      <c r="E40" s="120">
        <v>100</v>
      </c>
      <c r="F40" s="93"/>
      <c r="G40" s="65" t="s">
        <v>93</v>
      </c>
    </row>
    <row r="41" spans="1:7" ht="15.6" customHeight="1" x14ac:dyDescent="0.25">
      <c r="A41" s="145"/>
      <c r="B41" s="76">
        <v>801</v>
      </c>
      <c r="C41" s="94"/>
      <c r="D41" s="147"/>
      <c r="E41" s="73">
        <v>50</v>
      </c>
      <c r="F41" s="78"/>
      <c r="G41" s="71" t="s">
        <v>68</v>
      </c>
    </row>
    <row r="42" spans="1:7" ht="18.600000000000001" customHeight="1" x14ac:dyDescent="0.25">
      <c r="A42" s="145"/>
      <c r="B42" s="76">
        <v>703</v>
      </c>
      <c r="C42" s="94"/>
      <c r="D42" s="147"/>
      <c r="E42" s="73">
        <v>800</v>
      </c>
      <c r="F42" s="78"/>
      <c r="G42" s="71" t="s">
        <v>52</v>
      </c>
    </row>
    <row r="43" spans="1:7" ht="18.600000000000001" customHeight="1" x14ac:dyDescent="0.25">
      <c r="A43" s="145"/>
      <c r="B43" s="76">
        <v>801</v>
      </c>
      <c r="C43" s="94"/>
      <c r="D43" s="147"/>
      <c r="E43" s="73">
        <v>500</v>
      </c>
      <c r="F43" s="78"/>
      <c r="G43" s="71" t="s">
        <v>54</v>
      </c>
    </row>
    <row r="44" spans="1:7" ht="16.5" customHeight="1" x14ac:dyDescent="0.25">
      <c r="A44" s="145"/>
      <c r="B44" s="76">
        <v>804</v>
      </c>
      <c r="C44" s="94"/>
      <c r="D44" s="147"/>
      <c r="E44" s="73">
        <v>250</v>
      </c>
      <c r="F44" s="78"/>
      <c r="G44" s="71" t="s">
        <v>53</v>
      </c>
    </row>
    <row r="45" spans="1:7" ht="30" customHeight="1" x14ac:dyDescent="0.25">
      <c r="A45" s="145"/>
      <c r="B45" s="76">
        <v>503</v>
      </c>
      <c r="C45" s="94"/>
      <c r="D45" s="147"/>
      <c r="E45" s="73">
        <v>495.6</v>
      </c>
      <c r="F45" s="78"/>
      <c r="G45" s="81" t="s">
        <v>61</v>
      </c>
    </row>
    <row r="46" spans="1:7" ht="18" customHeight="1" x14ac:dyDescent="0.25">
      <c r="A46" s="145"/>
      <c r="B46" s="128"/>
      <c r="C46" s="94"/>
      <c r="D46" s="147"/>
      <c r="E46" s="73">
        <v>100</v>
      </c>
      <c r="F46" s="78"/>
      <c r="G46" s="134" t="s">
        <v>92</v>
      </c>
    </row>
    <row r="47" spans="1:7" ht="19.5" customHeight="1" thickBot="1" x14ac:dyDescent="0.3">
      <c r="A47" s="146"/>
      <c r="B47" s="95"/>
      <c r="C47" s="96"/>
      <c r="D47" s="142"/>
      <c r="E47" s="50">
        <f>SUM(E40:E46)</f>
        <v>2295.6</v>
      </c>
      <c r="F47" s="53">
        <f>F40</f>
        <v>0</v>
      </c>
      <c r="G47" s="60"/>
    </row>
    <row r="48" spans="1:7" ht="12" hidden="1" customHeight="1" x14ac:dyDescent="0.25">
      <c r="A48" s="139" t="s">
        <v>15</v>
      </c>
      <c r="B48" s="48">
        <v>801</v>
      </c>
      <c r="C48" s="46" t="s">
        <v>24</v>
      </c>
      <c r="D48" s="141">
        <f>E55-F55</f>
        <v>3667</v>
      </c>
      <c r="E48" s="119"/>
      <c r="F48" s="89"/>
      <c r="G48" s="65" t="s">
        <v>76</v>
      </c>
    </row>
    <row r="49" spans="1:7" ht="20.25" hidden="1" customHeight="1" x14ac:dyDescent="0.25">
      <c r="A49" s="143"/>
      <c r="B49" s="76">
        <v>405</v>
      </c>
      <c r="C49" s="75"/>
      <c r="D49" s="147"/>
      <c r="E49" s="73"/>
      <c r="F49" s="78"/>
      <c r="G49" s="64"/>
    </row>
    <row r="50" spans="1:7" ht="18" hidden="1" customHeight="1" x14ac:dyDescent="0.25">
      <c r="A50" s="143"/>
      <c r="B50" s="76"/>
      <c r="C50" s="75"/>
      <c r="D50" s="147"/>
      <c r="E50" s="83"/>
      <c r="F50" s="78"/>
      <c r="G50" s="64"/>
    </row>
    <row r="51" spans="1:7" ht="18" hidden="1" customHeight="1" x14ac:dyDescent="0.25">
      <c r="A51" s="143"/>
      <c r="B51" s="76"/>
      <c r="C51" s="75"/>
      <c r="D51" s="147"/>
      <c r="E51" s="73"/>
      <c r="F51" s="78"/>
      <c r="G51" s="64"/>
    </row>
    <row r="52" spans="1:7" ht="18" hidden="1" customHeight="1" x14ac:dyDescent="0.25">
      <c r="A52" s="143"/>
      <c r="B52" s="76"/>
      <c r="C52" s="75"/>
      <c r="D52" s="147"/>
      <c r="E52" s="73"/>
      <c r="F52" s="78"/>
      <c r="G52" s="64"/>
    </row>
    <row r="53" spans="1:7" ht="18" hidden="1" customHeight="1" x14ac:dyDescent="0.25">
      <c r="A53" s="143"/>
      <c r="B53" s="76"/>
      <c r="C53" s="75"/>
      <c r="D53" s="147"/>
      <c r="E53" s="72"/>
      <c r="F53" s="77"/>
      <c r="G53" s="71" t="s">
        <v>69</v>
      </c>
    </row>
    <row r="54" spans="1:7" ht="19.2" customHeight="1" x14ac:dyDescent="0.25">
      <c r="A54" s="143"/>
      <c r="B54" s="76">
        <v>503</v>
      </c>
      <c r="C54" s="75"/>
      <c r="D54" s="147"/>
      <c r="E54" s="73">
        <v>3667</v>
      </c>
      <c r="F54" s="78"/>
      <c r="G54" s="59" t="s">
        <v>91</v>
      </c>
    </row>
    <row r="55" spans="1:7" ht="22.5" customHeight="1" thickBot="1" x14ac:dyDescent="0.3">
      <c r="A55" s="140"/>
      <c r="B55" s="49"/>
      <c r="C55" s="44"/>
      <c r="D55" s="142"/>
      <c r="E55" s="50">
        <f>SUM(E48:E54)</f>
        <v>3667</v>
      </c>
      <c r="F55" s="53">
        <f>SUM(F48:F48)</f>
        <v>0</v>
      </c>
      <c r="G55" s="51"/>
    </row>
    <row r="56" spans="1:7" ht="19.2" customHeight="1" x14ac:dyDescent="0.25">
      <c r="A56" s="139" t="s">
        <v>66</v>
      </c>
      <c r="B56" s="48">
        <v>503</v>
      </c>
      <c r="C56" s="46"/>
      <c r="D56" s="169">
        <f>E65-F65</f>
        <v>6562.2999999999993</v>
      </c>
      <c r="E56" s="122"/>
      <c r="F56" s="89">
        <v>4000</v>
      </c>
      <c r="G56" s="65" t="s">
        <v>90</v>
      </c>
    </row>
    <row r="57" spans="1:7" ht="18.75" customHeight="1" x14ac:dyDescent="0.25">
      <c r="A57" s="143"/>
      <c r="B57" s="76">
        <v>503</v>
      </c>
      <c r="C57" s="75"/>
      <c r="D57" s="165"/>
      <c r="E57" s="73"/>
      <c r="F57" s="78">
        <v>3500</v>
      </c>
      <c r="G57" s="64" t="s">
        <v>63</v>
      </c>
    </row>
    <row r="58" spans="1:7" ht="18.75" customHeight="1" x14ac:dyDescent="0.25">
      <c r="A58" s="143"/>
      <c r="B58" s="76"/>
      <c r="C58" s="75"/>
      <c r="D58" s="165"/>
      <c r="E58" s="73">
        <v>1832.2</v>
      </c>
      <c r="F58" s="78"/>
      <c r="G58" s="64" t="s">
        <v>77</v>
      </c>
    </row>
    <row r="59" spans="1:7" ht="28.2" customHeight="1" x14ac:dyDescent="0.25">
      <c r="A59" s="143"/>
      <c r="B59" s="76">
        <v>409</v>
      </c>
      <c r="C59" s="75"/>
      <c r="D59" s="165"/>
      <c r="E59" s="73">
        <v>750</v>
      </c>
      <c r="F59" s="78"/>
      <c r="G59" s="64" t="s">
        <v>64</v>
      </c>
    </row>
    <row r="60" spans="1:7" ht="19.5" customHeight="1" x14ac:dyDescent="0.25">
      <c r="A60" s="143"/>
      <c r="B60" s="76"/>
      <c r="C60" s="75"/>
      <c r="D60" s="165"/>
      <c r="E60" s="73">
        <v>1400</v>
      </c>
      <c r="F60" s="78"/>
      <c r="G60" s="64" t="s">
        <v>75</v>
      </c>
    </row>
    <row r="61" spans="1:7" ht="19.5" customHeight="1" x14ac:dyDescent="0.25">
      <c r="A61" s="143"/>
      <c r="B61" s="76"/>
      <c r="C61" s="75"/>
      <c r="D61" s="165"/>
      <c r="E61" s="73">
        <v>729</v>
      </c>
      <c r="F61" s="78"/>
      <c r="G61" s="64" t="s">
        <v>97</v>
      </c>
    </row>
    <row r="62" spans="1:7" ht="19.5" customHeight="1" x14ac:dyDescent="0.25">
      <c r="A62" s="143"/>
      <c r="B62" s="76"/>
      <c r="C62" s="75"/>
      <c r="D62" s="165"/>
      <c r="E62" s="73">
        <v>38.700000000000003</v>
      </c>
      <c r="F62" s="78"/>
      <c r="G62" s="59" t="s">
        <v>78</v>
      </c>
    </row>
    <row r="63" spans="1:7" ht="27.75" customHeight="1" x14ac:dyDescent="0.25">
      <c r="A63" s="143"/>
      <c r="B63" s="76"/>
      <c r="C63" s="75"/>
      <c r="D63" s="165"/>
      <c r="E63" s="73">
        <v>9807.7999999999993</v>
      </c>
      <c r="F63" s="78"/>
      <c r="G63" s="59" t="s">
        <v>67</v>
      </c>
    </row>
    <row r="64" spans="1:7" ht="24.6" customHeight="1" x14ac:dyDescent="0.25">
      <c r="A64" s="143"/>
      <c r="B64" s="76">
        <v>409</v>
      </c>
      <c r="C64" s="75"/>
      <c r="D64" s="165"/>
      <c r="E64" s="120">
        <v>272.3</v>
      </c>
      <c r="F64" s="121"/>
      <c r="G64" s="131" t="s">
        <v>71</v>
      </c>
    </row>
    <row r="65" spans="1:7" ht="25.5" customHeight="1" thickBot="1" x14ac:dyDescent="0.3">
      <c r="A65" s="140"/>
      <c r="B65" s="49"/>
      <c r="C65" s="44"/>
      <c r="D65" s="166"/>
      <c r="E65" s="124">
        <f>E56+E57+E59+E64+E60+E63+E58</f>
        <v>14062.3</v>
      </c>
      <c r="F65" s="125">
        <f>F56+F57</f>
        <v>7500</v>
      </c>
      <c r="G65" s="123"/>
    </row>
    <row r="66" spans="1:7" ht="17.399999999999999" customHeight="1" x14ac:dyDescent="0.25">
      <c r="A66" s="143" t="s">
        <v>27</v>
      </c>
      <c r="B66" s="80">
        <v>801</v>
      </c>
      <c r="C66" s="75"/>
      <c r="D66" s="165">
        <f>E67-F67</f>
        <v>9640.1</v>
      </c>
      <c r="E66" s="72">
        <v>9640.1</v>
      </c>
      <c r="F66" s="77"/>
      <c r="G66" s="59" t="s">
        <v>88</v>
      </c>
    </row>
    <row r="67" spans="1:7" ht="18" customHeight="1" thickBot="1" x14ac:dyDescent="0.3">
      <c r="A67" s="140"/>
      <c r="B67" s="49"/>
      <c r="C67" s="44"/>
      <c r="D67" s="166"/>
      <c r="E67" s="50">
        <f>E66</f>
        <v>9640.1</v>
      </c>
      <c r="F67" s="53">
        <f>F66</f>
        <v>0</v>
      </c>
      <c r="G67" s="51"/>
    </row>
    <row r="68" spans="1:7" ht="29.4" customHeight="1" x14ac:dyDescent="0.25">
      <c r="A68" s="139" t="s">
        <v>27</v>
      </c>
      <c r="B68" s="48">
        <v>1204</v>
      </c>
      <c r="C68" s="46" t="s">
        <v>25</v>
      </c>
      <c r="D68" s="141">
        <f>E69-F69</f>
        <v>136.6</v>
      </c>
      <c r="E68" s="119">
        <v>136.6</v>
      </c>
      <c r="F68" s="135"/>
      <c r="G68" s="136" t="s">
        <v>85</v>
      </c>
    </row>
    <row r="69" spans="1:7" ht="18" customHeight="1" thickBot="1" x14ac:dyDescent="0.3">
      <c r="A69" s="140"/>
      <c r="B69" s="49"/>
      <c r="C69" s="44"/>
      <c r="D69" s="142"/>
      <c r="E69" s="50">
        <f>E68</f>
        <v>136.6</v>
      </c>
      <c r="F69" s="53">
        <f>F68</f>
        <v>0</v>
      </c>
      <c r="G69" s="51"/>
    </row>
    <row r="70" spans="1:7" ht="29.4" customHeight="1" x14ac:dyDescent="0.25">
      <c r="A70" s="139" t="s">
        <v>27</v>
      </c>
      <c r="B70" s="48">
        <v>1205</v>
      </c>
      <c r="C70" s="46" t="s">
        <v>32</v>
      </c>
      <c r="D70" s="141">
        <f>E71-F71</f>
        <v>900</v>
      </c>
      <c r="E70" s="119">
        <v>900</v>
      </c>
      <c r="F70" s="135"/>
      <c r="G70" s="136" t="s">
        <v>84</v>
      </c>
    </row>
    <row r="71" spans="1:7" ht="18" customHeight="1" thickBot="1" x14ac:dyDescent="0.3">
      <c r="A71" s="140"/>
      <c r="B71" s="49"/>
      <c r="C71" s="44"/>
      <c r="D71" s="142"/>
      <c r="E71" s="50">
        <f>E70</f>
        <v>900</v>
      </c>
      <c r="F71" s="53">
        <f>F70</f>
        <v>0</v>
      </c>
      <c r="G71" s="51"/>
    </row>
    <row r="72" spans="1:7" ht="42" customHeight="1" x14ac:dyDescent="0.25">
      <c r="A72" s="139" t="s">
        <v>27</v>
      </c>
      <c r="B72" s="48">
        <v>1205</v>
      </c>
      <c r="C72" s="46" t="s">
        <v>32</v>
      </c>
      <c r="D72" s="141">
        <f>E73-F73</f>
        <v>268</v>
      </c>
      <c r="E72" s="119">
        <v>268</v>
      </c>
      <c r="F72" s="135"/>
      <c r="G72" s="136" t="s">
        <v>86</v>
      </c>
    </row>
    <row r="73" spans="1:7" ht="18" customHeight="1" thickBot="1" x14ac:dyDescent="0.3">
      <c r="A73" s="140"/>
      <c r="B73" s="49"/>
      <c r="C73" s="44"/>
      <c r="D73" s="142"/>
      <c r="E73" s="50">
        <f>E72</f>
        <v>268</v>
      </c>
      <c r="F73" s="53">
        <f>F72</f>
        <v>0</v>
      </c>
      <c r="G73" s="51"/>
    </row>
    <row r="74" spans="1:7" ht="81.75" customHeight="1" x14ac:dyDescent="0.25">
      <c r="A74" s="139" t="s">
        <v>27</v>
      </c>
      <c r="B74" s="48">
        <v>1206</v>
      </c>
      <c r="C74" s="46" t="s">
        <v>34</v>
      </c>
      <c r="D74" s="141">
        <f>E75-F75</f>
        <v>817.1</v>
      </c>
      <c r="E74" s="119">
        <v>817.1</v>
      </c>
      <c r="F74" s="135"/>
      <c r="G74" s="136" t="s">
        <v>83</v>
      </c>
    </row>
    <row r="75" spans="1:7" ht="18" customHeight="1" thickBot="1" x14ac:dyDescent="0.3">
      <c r="A75" s="140"/>
      <c r="B75" s="49"/>
      <c r="C75" s="44"/>
      <c r="D75" s="142"/>
      <c r="E75" s="50">
        <f>E74</f>
        <v>817.1</v>
      </c>
      <c r="F75" s="53">
        <f>F74</f>
        <v>0</v>
      </c>
      <c r="G75" s="51"/>
    </row>
    <row r="76" spans="1:7" ht="69" customHeight="1" x14ac:dyDescent="0.25">
      <c r="A76" s="139" t="s">
        <v>35</v>
      </c>
      <c r="B76" s="48">
        <v>1402</v>
      </c>
      <c r="C76" s="46" t="s">
        <v>25</v>
      </c>
      <c r="D76" s="141">
        <f>E77-F77</f>
        <v>3574.8</v>
      </c>
      <c r="E76" s="119">
        <v>3574.8</v>
      </c>
      <c r="F76" s="135"/>
      <c r="G76" s="137" t="s">
        <v>101</v>
      </c>
    </row>
    <row r="77" spans="1:7" ht="19.5" customHeight="1" thickBot="1" x14ac:dyDescent="0.3">
      <c r="A77" s="140"/>
      <c r="B77" s="49"/>
      <c r="C77" s="44"/>
      <c r="D77" s="142"/>
      <c r="E77" s="50">
        <f>E76</f>
        <v>3574.8</v>
      </c>
      <c r="F77" s="53">
        <f>F76</f>
        <v>0</v>
      </c>
      <c r="G77" s="51"/>
    </row>
    <row r="78" spans="1:7" ht="30" customHeight="1" x14ac:dyDescent="0.25">
      <c r="A78" s="139" t="s">
        <v>27</v>
      </c>
      <c r="B78" s="48">
        <v>1204</v>
      </c>
      <c r="C78" s="46" t="s">
        <v>25</v>
      </c>
      <c r="D78" s="141">
        <f>E79-F79</f>
        <v>152.69999999999999</v>
      </c>
      <c r="E78" s="119">
        <v>152.69999999999999</v>
      </c>
      <c r="F78" s="135"/>
      <c r="G78" s="137" t="s">
        <v>80</v>
      </c>
    </row>
    <row r="79" spans="1:7" ht="19.5" customHeight="1" thickBot="1" x14ac:dyDescent="0.3">
      <c r="A79" s="140"/>
      <c r="B79" s="49"/>
      <c r="C79" s="44"/>
      <c r="D79" s="142"/>
      <c r="E79" s="50">
        <f>E78</f>
        <v>152.69999999999999</v>
      </c>
      <c r="F79" s="53">
        <f>F78</f>
        <v>0</v>
      </c>
      <c r="G79" s="51"/>
    </row>
    <row r="80" spans="1:7" ht="43.2" customHeight="1" x14ac:dyDescent="0.25">
      <c r="A80" s="139" t="s">
        <v>35</v>
      </c>
      <c r="B80" s="48">
        <v>1204</v>
      </c>
      <c r="C80" s="46" t="s">
        <v>25</v>
      </c>
      <c r="D80" s="141">
        <f>E81-F81</f>
        <v>1110.2</v>
      </c>
      <c r="E80" s="119">
        <v>1110.2</v>
      </c>
      <c r="F80" s="135"/>
      <c r="G80" s="137" t="s">
        <v>87</v>
      </c>
    </row>
    <row r="81" spans="1:7" ht="18" customHeight="1" thickBot="1" x14ac:dyDescent="0.3">
      <c r="A81" s="140"/>
      <c r="B81" s="49"/>
      <c r="C81" s="44"/>
      <c r="D81" s="142"/>
      <c r="E81" s="50">
        <f>E80</f>
        <v>1110.2</v>
      </c>
      <c r="F81" s="53">
        <f>F80</f>
        <v>0</v>
      </c>
      <c r="G81" s="51"/>
    </row>
    <row r="82" spans="1:7" ht="30.6" customHeight="1" x14ac:dyDescent="0.25">
      <c r="A82" s="139" t="s">
        <v>27</v>
      </c>
      <c r="B82" s="48">
        <v>113</v>
      </c>
      <c r="C82" s="46" t="s">
        <v>32</v>
      </c>
      <c r="D82" s="141">
        <f>E84-F84</f>
        <v>592.9</v>
      </c>
      <c r="E82" s="119">
        <v>592.9</v>
      </c>
      <c r="F82" s="135"/>
      <c r="G82" s="138" t="s">
        <v>100</v>
      </c>
    </row>
    <row r="83" spans="1:7" ht="20.25" hidden="1" customHeight="1" x14ac:dyDescent="0.25">
      <c r="A83" s="143"/>
      <c r="B83" s="76"/>
      <c r="C83" s="75"/>
      <c r="D83" s="147"/>
      <c r="E83" s="111"/>
      <c r="F83" s="116"/>
      <c r="G83" s="117"/>
    </row>
    <row r="84" spans="1:7" ht="21.75" customHeight="1" thickBot="1" x14ac:dyDescent="0.3">
      <c r="A84" s="140"/>
      <c r="B84" s="49"/>
      <c r="C84" s="44"/>
      <c r="D84" s="142"/>
      <c r="E84" s="50">
        <f>E82+E83</f>
        <v>592.9</v>
      </c>
      <c r="F84" s="53">
        <f>F82</f>
        <v>0</v>
      </c>
      <c r="G84" s="51"/>
    </row>
    <row r="85" spans="1:7" ht="19.5" customHeight="1" x14ac:dyDescent="0.25">
      <c r="A85" s="139" t="s">
        <v>27</v>
      </c>
      <c r="B85" s="48">
        <v>801</v>
      </c>
      <c r="C85" s="46" t="s">
        <v>34</v>
      </c>
      <c r="D85" s="141">
        <f>E86-F86</f>
        <v>1779.6</v>
      </c>
      <c r="E85" s="119">
        <v>1779.6</v>
      </c>
      <c r="F85" s="52"/>
      <c r="G85" s="56" t="s">
        <v>65</v>
      </c>
    </row>
    <row r="86" spans="1:7" ht="21.75" customHeight="1" thickBot="1" x14ac:dyDescent="0.3">
      <c r="A86" s="140"/>
      <c r="B86" s="49"/>
      <c r="C86" s="44"/>
      <c r="D86" s="142"/>
      <c r="E86" s="50">
        <f>E85</f>
        <v>1779.6</v>
      </c>
      <c r="F86" s="53">
        <f>F85</f>
        <v>0</v>
      </c>
      <c r="G86" s="51"/>
    </row>
    <row r="87" spans="1:7" ht="18.600000000000001" customHeight="1" x14ac:dyDescent="0.25">
      <c r="A87" s="139" t="s">
        <v>27</v>
      </c>
      <c r="B87" s="48">
        <v>801</v>
      </c>
      <c r="C87" s="46" t="s">
        <v>34</v>
      </c>
      <c r="D87" s="141">
        <f>E88-F88</f>
        <v>7.4</v>
      </c>
      <c r="E87" s="119">
        <v>7.4</v>
      </c>
      <c r="F87" s="52"/>
      <c r="G87" s="133" t="s">
        <v>82</v>
      </c>
    </row>
    <row r="88" spans="1:7" ht="21.75" customHeight="1" thickBot="1" x14ac:dyDescent="0.3">
      <c r="A88" s="140"/>
      <c r="B88" s="49"/>
      <c r="C88" s="44"/>
      <c r="D88" s="142"/>
      <c r="E88" s="50">
        <f>E87</f>
        <v>7.4</v>
      </c>
      <c r="F88" s="53">
        <f>F87</f>
        <v>0</v>
      </c>
      <c r="G88" s="51"/>
    </row>
    <row r="89" spans="1:7" ht="30.6" customHeight="1" x14ac:dyDescent="0.25">
      <c r="A89" s="139" t="s">
        <v>27</v>
      </c>
      <c r="B89" s="48">
        <v>802</v>
      </c>
      <c r="C89" s="46" t="s">
        <v>70</v>
      </c>
      <c r="D89" s="141">
        <f>E90-F90</f>
        <v>10837</v>
      </c>
      <c r="E89" s="119">
        <v>10837</v>
      </c>
      <c r="F89" s="52"/>
      <c r="G89" s="133" t="s">
        <v>89</v>
      </c>
    </row>
    <row r="90" spans="1:7" ht="21.75" customHeight="1" thickBot="1" x14ac:dyDescent="0.3">
      <c r="A90" s="140"/>
      <c r="B90" s="49"/>
      <c r="C90" s="44"/>
      <c r="D90" s="142"/>
      <c r="E90" s="50">
        <f>E89</f>
        <v>10837</v>
      </c>
      <c r="F90" s="53">
        <f>F89</f>
        <v>0</v>
      </c>
      <c r="G90" s="51"/>
    </row>
    <row r="91" spans="1:7" ht="42" customHeight="1" x14ac:dyDescent="0.25">
      <c r="A91" s="139" t="s">
        <v>27</v>
      </c>
      <c r="B91" s="48">
        <v>802</v>
      </c>
      <c r="C91" s="46" t="s">
        <v>70</v>
      </c>
      <c r="D91" s="141">
        <f>E92-F92</f>
        <v>1462.3</v>
      </c>
      <c r="E91" s="119">
        <v>1462.3</v>
      </c>
      <c r="F91" s="52"/>
      <c r="G91" s="132" t="s">
        <v>96</v>
      </c>
    </row>
    <row r="92" spans="1:7" ht="21.75" customHeight="1" thickBot="1" x14ac:dyDescent="0.3">
      <c r="A92" s="140"/>
      <c r="B92" s="49"/>
      <c r="C92" s="44"/>
      <c r="D92" s="142"/>
      <c r="E92" s="50">
        <f>E91</f>
        <v>1462.3</v>
      </c>
      <c r="F92" s="53">
        <f>F91</f>
        <v>0</v>
      </c>
      <c r="G92" s="51"/>
    </row>
    <row r="93" spans="1:7" ht="21.6" customHeight="1" x14ac:dyDescent="0.25">
      <c r="A93" s="139" t="s">
        <v>27</v>
      </c>
      <c r="B93" s="48">
        <v>801</v>
      </c>
      <c r="C93" s="46" t="s">
        <v>34</v>
      </c>
      <c r="D93" s="141">
        <f>E94-F94</f>
        <v>150</v>
      </c>
      <c r="E93" s="119">
        <v>150</v>
      </c>
      <c r="F93" s="52"/>
      <c r="G93" s="132" t="s">
        <v>81</v>
      </c>
    </row>
    <row r="94" spans="1:7" ht="18" customHeight="1" thickBot="1" x14ac:dyDescent="0.3">
      <c r="A94" s="140"/>
      <c r="B94" s="49"/>
      <c r="C94" s="44"/>
      <c r="D94" s="142"/>
      <c r="E94" s="50">
        <f>E93</f>
        <v>150</v>
      </c>
      <c r="F94" s="53">
        <f>F93</f>
        <v>0</v>
      </c>
      <c r="G94" s="51"/>
    </row>
    <row r="95" spans="1:7" ht="21" customHeight="1" thickBot="1" x14ac:dyDescent="0.3">
      <c r="A95" s="129" t="s">
        <v>1</v>
      </c>
      <c r="B95" s="79"/>
      <c r="C95" s="79"/>
      <c r="D95" s="126">
        <f>E95-F95</f>
        <v>46161.3</v>
      </c>
      <c r="E95" s="97">
        <f>E81+E67+E55+E47+E39+E23+E94+E84+E77+E69+E73+E71+E65+E79+E75+E86+E88+E92</f>
        <v>83664.800000000003</v>
      </c>
      <c r="F95" s="98">
        <f>F81+F67+F55+F47+F39+F65+F23</f>
        <v>37503.5</v>
      </c>
      <c r="G95" s="74"/>
    </row>
    <row r="96" spans="1:7" x14ac:dyDescent="0.25">
      <c r="A96" s="38"/>
      <c r="B96" s="38"/>
      <c r="C96" s="38"/>
      <c r="D96" s="42"/>
      <c r="E96" s="45"/>
      <c r="F96" s="45"/>
      <c r="G96" s="38"/>
    </row>
    <row r="97" spans="1:7" ht="25.5" customHeight="1" x14ac:dyDescent="0.25">
      <c r="A97" s="150" t="s">
        <v>13</v>
      </c>
      <c r="B97" s="150"/>
      <c r="D97" s="63">
        <f>E85+E54+E63+E64</f>
        <v>15526.699999999999</v>
      </c>
      <c r="E97" s="47"/>
      <c r="F97" s="47"/>
      <c r="G97" s="38"/>
    </row>
    <row r="98" spans="1:7" ht="36.75" customHeight="1" x14ac:dyDescent="0.25">
      <c r="A98" s="150" t="s">
        <v>16</v>
      </c>
      <c r="B98" s="150"/>
      <c r="D98" s="62">
        <v>0</v>
      </c>
      <c r="E98" s="47"/>
      <c r="F98" s="47"/>
      <c r="G98" s="38"/>
    </row>
    <row r="99" spans="1:7" ht="26.25" customHeight="1" x14ac:dyDescent="0.25">
      <c r="A99" s="149" t="s">
        <v>12</v>
      </c>
      <c r="B99" s="149"/>
      <c r="D99" s="62">
        <f>E93+E87+E82+E80+E74+E72+E68+E66+E59+E48+E40+E41+E42+E43+E44+E45+E24+E25+E27+E28+E29+E30+E35+E36+E10-F56-F57-F14+E70+E76+E91+E33+E34-F32+E89+E60+E58+E13+E62+E31+E61</f>
        <v>41986.600000000006</v>
      </c>
      <c r="E99" s="47"/>
      <c r="F99" s="47"/>
      <c r="G99" s="43"/>
    </row>
    <row r="100" spans="1:7" ht="26.25" customHeight="1" x14ac:dyDescent="0.25">
      <c r="A100" s="149" t="s">
        <v>99</v>
      </c>
      <c r="B100" s="149"/>
      <c r="D100" s="62">
        <f>E78+E46</f>
        <v>252.7</v>
      </c>
      <c r="E100" s="47"/>
      <c r="F100" s="47"/>
      <c r="G100" s="43"/>
    </row>
    <row r="101" spans="1:7" ht="24.75" customHeight="1" x14ac:dyDescent="0.25">
      <c r="A101" s="148"/>
      <c r="B101" s="148"/>
      <c r="C101" s="38"/>
      <c r="D101" s="42"/>
      <c r="E101" s="45"/>
      <c r="F101" s="104"/>
      <c r="G101" s="38"/>
    </row>
    <row r="102" spans="1:7" x14ac:dyDescent="0.25">
      <c r="F102" s="106"/>
    </row>
    <row r="103" spans="1:7" x14ac:dyDescent="0.25">
      <c r="F103" s="107"/>
    </row>
    <row r="104" spans="1:7" x14ac:dyDescent="0.25">
      <c r="F104" s="107"/>
    </row>
  </sheetData>
  <mergeCells count="54">
    <mergeCell ref="A87:A88"/>
    <mergeCell ref="D87:D88"/>
    <mergeCell ref="D56:D65"/>
    <mergeCell ref="A91:A92"/>
    <mergeCell ref="D91:D92"/>
    <mergeCell ref="D70:D71"/>
    <mergeCell ref="A74:A75"/>
    <mergeCell ref="D74:D75"/>
    <mergeCell ref="A82:A84"/>
    <mergeCell ref="D82:D84"/>
    <mergeCell ref="A89:A90"/>
    <mergeCell ref="D89:D90"/>
    <mergeCell ref="A8:A9"/>
    <mergeCell ref="A76:A77"/>
    <mergeCell ref="D76:D77"/>
    <mergeCell ref="G8:G9"/>
    <mergeCell ref="D8:D9"/>
    <mergeCell ref="E8:F8"/>
    <mergeCell ref="D10:D23"/>
    <mergeCell ref="B8:B9"/>
    <mergeCell ref="C8:C9"/>
    <mergeCell ref="D66:D67"/>
    <mergeCell ref="A56:A65"/>
    <mergeCell ref="A68:A69"/>
    <mergeCell ref="D68:D69"/>
    <mergeCell ref="A72:A73"/>
    <mergeCell ref="D72:D73"/>
    <mergeCell ref="A70:A71"/>
    <mergeCell ref="A3:C3"/>
    <mergeCell ref="A4:C4"/>
    <mergeCell ref="A7:C7"/>
    <mergeCell ref="A5:C5"/>
    <mergeCell ref="A6:C6"/>
    <mergeCell ref="A101:B101"/>
    <mergeCell ref="A99:B99"/>
    <mergeCell ref="A100:B100"/>
    <mergeCell ref="A97:B97"/>
    <mergeCell ref="A98:B98"/>
    <mergeCell ref="A93:A94"/>
    <mergeCell ref="D93:D94"/>
    <mergeCell ref="A10:A23"/>
    <mergeCell ref="A24:A39"/>
    <mergeCell ref="A40:A47"/>
    <mergeCell ref="D40:D47"/>
    <mergeCell ref="D24:D39"/>
    <mergeCell ref="D80:D81"/>
    <mergeCell ref="D48:D55"/>
    <mergeCell ref="A48:A55"/>
    <mergeCell ref="A80:A81"/>
    <mergeCell ref="A66:A67"/>
    <mergeCell ref="A78:A79"/>
    <mergeCell ref="D78:D79"/>
    <mergeCell ref="A85:A86"/>
    <mergeCell ref="D85:D86"/>
  </mergeCells>
  <phoneticPr fontId="2" type="noConversion"/>
  <pageMargins left="0.39370078740157483" right="0.39370078740157483" top="0.19685039370078741" bottom="0.19685039370078741" header="0.51181102362204722" footer="0.51181102362204722"/>
  <pageSetup paperSize="9" scale="8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5"/>
  <sheetViews>
    <sheetView workbookViewId="0">
      <selection activeCell="I10" sqref="I10:L10"/>
    </sheetView>
  </sheetViews>
  <sheetFormatPr defaultRowHeight="13.2" x14ac:dyDescent="0.25"/>
  <cols>
    <col min="1" max="1" width="14.6640625" customWidth="1"/>
    <col min="12" max="12" width="27.6640625" customWidth="1"/>
  </cols>
  <sheetData>
    <row r="1" spans="1:13" x14ac:dyDescent="0.25">
      <c r="A1" s="204"/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"/>
    </row>
    <row r="2" spans="1:13" x14ac:dyDescent="0.25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</row>
    <row r="3" spans="1:13" x14ac:dyDescent="0.25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</row>
    <row r="4" spans="1:13" x14ac:dyDescent="0.25">
      <c r="A4" s="201"/>
      <c r="B4" s="201"/>
      <c r="C4" s="201"/>
      <c r="D4" s="201"/>
      <c r="E4" s="201"/>
      <c r="F4" s="8"/>
      <c r="G4" s="3"/>
      <c r="H4" s="3"/>
      <c r="I4" s="170"/>
      <c r="J4" s="170"/>
      <c r="K4" s="170"/>
      <c r="L4" s="170"/>
    </row>
    <row r="5" spans="1:13" x14ac:dyDescent="0.25">
      <c r="A5" s="201"/>
      <c r="B5" s="201"/>
      <c r="C5" s="201"/>
      <c r="D5" s="201"/>
      <c r="E5" s="201"/>
      <c r="F5" s="8"/>
      <c r="G5" s="3"/>
      <c r="H5" s="3"/>
      <c r="I5" s="170"/>
      <c r="J5" s="170"/>
      <c r="K5" s="170"/>
      <c r="L5" s="170"/>
    </row>
    <row r="6" spans="1:13" x14ac:dyDescent="0.25">
      <c r="A6" s="201"/>
      <c r="B6" s="201"/>
      <c r="C6" s="201"/>
      <c r="D6" s="201"/>
      <c r="E6" s="201"/>
      <c r="F6" s="8"/>
      <c r="G6" s="2"/>
      <c r="H6" s="2"/>
      <c r="I6" s="170"/>
      <c r="J6" s="170"/>
      <c r="K6" s="170"/>
      <c r="L6" s="170"/>
    </row>
    <row r="7" spans="1:13" x14ac:dyDescent="0.25">
      <c r="A7" s="202"/>
      <c r="B7" s="202"/>
      <c r="C7" s="202"/>
      <c r="D7" s="202"/>
      <c r="E7" s="202"/>
      <c r="F7" s="202"/>
      <c r="G7" s="203"/>
      <c r="H7" s="203"/>
      <c r="I7" s="190"/>
      <c r="J7" s="190"/>
      <c r="K7" s="190"/>
      <c r="L7" s="190"/>
    </row>
    <row r="8" spans="1:13" ht="32.25" customHeight="1" x14ac:dyDescent="0.25">
      <c r="A8" s="202"/>
      <c r="B8" s="202"/>
      <c r="C8" s="202"/>
      <c r="D8" s="202"/>
      <c r="E8" s="202"/>
      <c r="F8" s="202"/>
      <c r="G8" s="9"/>
      <c r="H8" s="9"/>
      <c r="I8" s="190"/>
      <c r="J8" s="190"/>
      <c r="K8" s="190"/>
      <c r="L8" s="190"/>
    </row>
    <row r="9" spans="1:13" ht="20.25" customHeight="1" x14ac:dyDescent="0.25">
      <c r="A9" s="183"/>
      <c r="B9" s="11"/>
      <c r="C9" s="12"/>
      <c r="D9" s="13"/>
      <c r="E9" s="13"/>
      <c r="F9" s="184"/>
      <c r="G9" s="13"/>
      <c r="H9" s="13"/>
      <c r="I9" s="194"/>
      <c r="J9" s="194"/>
      <c r="K9" s="194"/>
      <c r="L9" s="194"/>
    </row>
    <row r="10" spans="1:13" ht="22.5" customHeight="1" x14ac:dyDescent="0.25">
      <c r="A10" s="183"/>
      <c r="B10" s="11"/>
      <c r="C10" s="13"/>
      <c r="D10" s="13"/>
      <c r="E10" s="13"/>
      <c r="F10" s="184"/>
      <c r="G10" s="13"/>
      <c r="H10" s="13"/>
      <c r="I10" s="199"/>
      <c r="J10" s="176"/>
      <c r="K10" s="176"/>
      <c r="L10" s="176"/>
    </row>
    <row r="11" spans="1:13" x14ac:dyDescent="0.25">
      <c r="A11" s="183"/>
      <c r="B11" s="11"/>
      <c r="C11" s="13"/>
      <c r="D11" s="13"/>
      <c r="E11" s="13"/>
      <c r="F11" s="184"/>
      <c r="G11" s="13"/>
      <c r="H11" s="13"/>
      <c r="I11" s="200"/>
      <c r="J11" s="200"/>
      <c r="K11" s="200"/>
      <c r="L11" s="200"/>
    </row>
    <row r="12" spans="1:13" ht="34.5" customHeight="1" x14ac:dyDescent="0.25">
      <c r="A12" s="183"/>
      <c r="B12" s="11"/>
      <c r="C12" s="13"/>
      <c r="D12" s="13"/>
      <c r="E12" s="13"/>
      <c r="F12" s="184"/>
      <c r="G12" s="13"/>
      <c r="H12" s="13"/>
      <c r="I12" s="172"/>
      <c r="J12" s="172"/>
      <c r="K12" s="172"/>
      <c r="L12" s="172"/>
    </row>
    <row r="13" spans="1:13" x14ac:dyDescent="0.25">
      <c r="A13" s="183"/>
      <c r="B13" s="11"/>
      <c r="C13" s="12"/>
      <c r="D13" s="12"/>
      <c r="E13" s="13"/>
      <c r="F13" s="184"/>
      <c r="G13" s="13"/>
      <c r="H13" s="13"/>
      <c r="I13" s="181"/>
      <c r="J13" s="181"/>
      <c r="K13" s="181"/>
      <c r="L13" s="181"/>
    </row>
    <row r="14" spans="1:13" x14ac:dyDescent="0.25">
      <c r="A14" s="183"/>
      <c r="B14" s="11"/>
      <c r="C14" s="12"/>
      <c r="D14" s="12"/>
      <c r="E14" s="13"/>
      <c r="F14" s="184"/>
      <c r="G14" s="13"/>
      <c r="H14" s="13"/>
      <c r="I14" s="181"/>
      <c r="J14" s="181"/>
      <c r="K14" s="181"/>
      <c r="L14" s="181"/>
    </row>
    <row r="15" spans="1:13" x14ac:dyDescent="0.25">
      <c r="A15" s="183"/>
      <c r="B15" s="11"/>
      <c r="C15" s="12"/>
      <c r="D15" s="12"/>
      <c r="E15" s="13"/>
      <c r="F15" s="184"/>
      <c r="G15" s="13"/>
      <c r="H15" s="13"/>
      <c r="I15" s="181"/>
      <c r="J15" s="181"/>
      <c r="K15" s="181"/>
      <c r="L15" s="181"/>
    </row>
    <row r="16" spans="1:13" ht="21.75" customHeight="1" x14ac:dyDescent="0.25">
      <c r="A16" s="183"/>
      <c r="B16" s="11"/>
      <c r="C16" s="12"/>
      <c r="D16" s="12"/>
      <c r="E16" s="13"/>
      <c r="F16" s="184"/>
      <c r="G16" s="13"/>
      <c r="H16" s="13"/>
      <c r="I16" s="194"/>
      <c r="J16" s="197"/>
      <c r="K16" s="197"/>
      <c r="L16" s="197"/>
    </row>
    <row r="17" spans="1:12" x14ac:dyDescent="0.25">
      <c r="A17" s="183"/>
      <c r="B17" s="11"/>
      <c r="C17" s="13"/>
      <c r="D17" s="13"/>
      <c r="E17" s="13"/>
      <c r="F17" s="184"/>
      <c r="G17" s="13"/>
      <c r="H17" s="13"/>
      <c r="I17" s="189"/>
      <c r="J17" s="198"/>
      <c r="K17" s="198"/>
      <c r="L17" s="198"/>
    </row>
    <row r="18" spans="1:12" x14ac:dyDescent="0.25">
      <c r="A18" s="183"/>
      <c r="B18" s="11"/>
      <c r="C18" s="13"/>
      <c r="D18" s="13"/>
      <c r="E18" s="13"/>
      <c r="F18" s="184"/>
      <c r="G18" s="16"/>
      <c r="H18" s="16"/>
      <c r="I18" s="171"/>
      <c r="J18" s="171"/>
      <c r="K18" s="171"/>
      <c r="L18" s="171"/>
    </row>
    <row r="19" spans="1:12" x14ac:dyDescent="0.25">
      <c r="A19" s="10"/>
      <c r="B19" s="11"/>
      <c r="C19" s="12"/>
      <c r="D19" s="12"/>
      <c r="E19" s="17"/>
      <c r="F19" s="18"/>
      <c r="G19" s="13"/>
      <c r="H19" s="13"/>
      <c r="I19" s="194"/>
      <c r="J19" s="196"/>
      <c r="K19" s="196"/>
      <c r="L19" s="196"/>
    </row>
    <row r="20" spans="1:12" x14ac:dyDescent="0.25">
      <c r="A20" s="183"/>
      <c r="B20" s="11"/>
      <c r="C20" s="13"/>
      <c r="D20" s="13"/>
      <c r="E20" s="17"/>
      <c r="F20" s="190"/>
      <c r="G20" s="13"/>
      <c r="H20" s="13"/>
      <c r="I20" s="194"/>
      <c r="J20" s="194"/>
      <c r="K20" s="194"/>
      <c r="L20" s="194"/>
    </row>
    <row r="21" spans="1:12" x14ac:dyDescent="0.25">
      <c r="A21" s="183"/>
      <c r="B21" s="11"/>
      <c r="C21" s="13"/>
      <c r="D21" s="13"/>
      <c r="E21" s="17"/>
      <c r="F21" s="190"/>
      <c r="G21" s="13"/>
      <c r="H21" s="13"/>
      <c r="I21" s="192"/>
      <c r="J21" s="195"/>
      <c r="K21" s="195"/>
      <c r="L21" s="15"/>
    </row>
    <row r="22" spans="1:12" x14ac:dyDescent="0.25">
      <c r="A22" s="183"/>
      <c r="B22" s="11"/>
      <c r="C22" s="13"/>
      <c r="D22" s="13"/>
      <c r="E22" s="17"/>
      <c r="F22" s="190"/>
      <c r="G22" s="13"/>
      <c r="H22" s="13"/>
      <c r="I22" s="181"/>
      <c r="J22" s="193"/>
      <c r="K22" s="193"/>
      <c r="L22" s="193"/>
    </row>
    <row r="23" spans="1:12" x14ac:dyDescent="0.25">
      <c r="A23" s="183"/>
      <c r="B23" s="11"/>
      <c r="C23" s="13"/>
      <c r="D23" s="13"/>
      <c r="E23" s="17"/>
      <c r="F23" s="190"/>
      <c r="G23" s="13"/>
      <c r="H23" s="13"/>
      <c r="I23" s="189"/>
      <c r="J23" s="189"/>
      <c r="K23" s="189"/>
      <c r="L23" s="15"/>
    </row>
    <row r="24" spans="1:12" x14ac:dyDescent="0.25">
      <c r="A24" s="183"/>
      <c r="B24" s="11"/>
      <c r="C24" s="13"/>
      <c r="D24" s="13"/>
      <c r="E24" s="17"/>
      <c r="F24" s="190"/>
      <c r="G24" s="13"/>
      <c r="H24" s="13"/>
      <c r="I24" s="189"/>
      <c r="J24" s="189"/>
      <c r="K24" s="189"/>
      <c r="L24" s="15"/>
    </row>
    <row r="25" spans="1:12" x14ac:dyDescent="0.25">
      <c r="A25" s="183"/>
      <c r="B25" s="11"/>
      <c r="C25" s="13"/>
      <c r="D25" s="13"/>
      <c r="E25" s="17"/>
      <c r="F25" s="190"/>
      <c r="G25" s="13"/>
      <c r="H25" s="13"/>
      <c r="I25" s="189"/>
      <c r="J25" s="189"/>
      <c r="K25" s="189"/>
      <c r="L25" s="15"/>
    </row>
    <row r="26" spans="1:12" x14ac:dyDescent="0.25">
      <c r="A26" s="183"/>
      <c r="B26" s="11"/>
      <c r="C26" s="13"/>
      <c r="D26" s="13"/>
      <c r="E26" s="17"/>
      <c r="F26" s="190"/>
      <c r="G26" s="13"/>
      <c r="H26" s="13"/>
      <c r="I26" s="181"/>
      <c r="J26" s="181"/>
      <c r="K26" s="181"/>
      <c r="L26" s="15"/>
    </row>
    <row r="27" spans="1:12" x14ac:dyDescent="0.25">
      <c r="A27" s="183"/>
      <c r="B27" s="11"/>
      <c r="C27" s="13"/>
      <c r="D27" s="13"/>
      <c r="E27" s="17"/>
      <c r="F27" s="190"/>
      <c r="G27" s="13"/>
      <c r="H27" s="13"/>
      <c r="I27" s="181"/>
      <c r="J27" s="181"/>
      <c r="K27" s="181"/>
      <c r="L27" s="15"/>
    </row>
    <row r="28" spans="1:12" x14ac:dyDescent="0.25">
      <c r="A28" s="183"/>
      <c r="B28" s="11"/>
      <c r="C28" s="13"/>
      <c r="D28" s="13"/>
      <c r="E28" s="17"/>
      <c r="F28" s="190"/>
      <c r="G28" s="13"/>
      <c r="H28" s="13"/>
      <c r="I28" s="181"/>
      <c r="J28" s="181"/>
      <c r="K28" s="181"/>
      <c r="L28" s="15"/>
    </row>
    <row r="29" spans="1:12" x14ac:dyDescent="0.25">
      <c r="A29" s="183"/>
      <c r="B29" s="11"/>
      <c r="C29" s="13"/>
      <c r="D29" s="13"/>
      <c r="E29" s="17"/>
      <c r="F29" s="190"/>
      <c r="G29" s="13"/>
      <c r="H29" s="13"/>
      <c r="I29" s="189"/>
      <c r="J29" s="189"/>
      <c r="K29" s="189"/>
      <c r="L29" s="15"/>
    </row>
    <row r="30" spans="1:12" x14ac:dyDescent="0.25">
      <c r="A30" s="183"/>
      <c r="B30" s="11"/>
      <c r="C30" s="13"/>
      <c r="D30" s="13"/>
      <c r="E30" s="17"/>
      <c r="F30" s="190"/>
      <c r="G30" s="13"/>
      <c r="H30" s="13"/>
      <c r="I30" s="189"/>
      <c r="J30" s="189"/>
      <c r="K30" s="189"/>
      <c r="L30" s="15"/>
    </row>
    <row r="31" spans="1:12" x14ac:dyDescent="0.25">
      <c r="A31" s="183"/>
      <c r="B31" s="11"/>
      <c r="C31" s="13"/>
      <c r="D31" s="13"/>
      <c r="E31" s="17"/>
      <c r="F31" s="190"/>
      <c r="G31" s="13"/>
      <c r="H31" s="13"/>
      <c r="I31" s="181"/>
      <c r="J31" s="181"/>
      <c r="K31" s="181"/>
      <c r="L31" s="15"/>
    </row>
    <row r="32" spans="1:12" x14ac:dyDescent="0.25">
      <c r="A32" s="183"/>
      <c r="B32" s="11"/>
      <c r="C32" s="13"/>
      <c r="D32" s="13"/>
      <c r="E32" s="17"/>
      <c r="F32" s="190"/>
      <c r="G32" s="13"/>
      <c r="H32" s="13"/>
      <c r="I32" s="181"/>
      <c r="J32" s="181"/>
      <c r="K32" s="181"/>
      <c r="L32" s="15"/>
    </row>
    <row r="33" spans="1:12" x14ac:dyDescent="0.25">
      <c r="A33" s="183"/>
      <c r="B33" s="11"/>
      <c r="C33" s="13"/>
      <c r="D33" s="13"/>
      <c r="E33" s="17"/>
      <c r="F33" s="190"/>
      <c r="G33" s="13"/>
      <c r="H33" s="13"/>
      <c r="I33" s="181"/>
      <c r="J33" s="181"/>
      <c r="K33" s="181"/>
      <c r="L33" s="15"/>
    </row>
    <row r="34" spans="1:12" x14ac:dyDescent="0.25">
      <c r="A34" s="183"/>
      <c r="B34" s="11"/>
      <c r="C34" s="13"/>
      <c r="D34" s="13"/>
      <c r="E34" s="17"/>
      <c r="F34" s="190"/>
      <c r="G34" s="13"/>
      <c r="H34" s="13"/>
      <c r="I34" s="181"/>
      <c r="J34" s="181"/>
      <c r="K34" s="181"/>
      <c r="L34" s="15"/>
    </row>
    <row r="35" spans="1:12" x14ac:dyDescent="0.25">
      <c r="A35" s="183"/>
      <c r="B35" s="11"/>
      <c r="C35" s="13"/>
      <c r="D35" s="13"/>
      <c r="E35" s="17"/>
      <c r="F35" s="190"/>
      <c r="G35" s="13"/>
      <c r="H35" s="13"/>
      <c r="I35" s="181"/>
      <c r="J35" s="181"/>
      <c r="K35" s="181"/>
      <c r="L35" s="15"/>
    </row>
    <row r="36" spans="1:12" x14ac:dyDescent="0.25">
      <c r="A36" s="183"/>
      <c r="B36" s="11"/>
      <c r="C36" s="13"/>
      <c r="D36" s="13"/>
      <c r="E36" s="17"/>
      <c r="F36" s="190"/>
      <c r="G36" s="13"/>
      <c r="H36" s="13"/>
      <c r="I36" s="181"/>
      <c r="J36" s="181"/>
      <c r="K36" s="181"/>
      <c r="L36" s="15"/>
    </row>
    <row r="37" spans="1:12" x14ac:dyDescent="0.25">
      <c r="A37" s="183"/>
      <c r="B37" s="11"/>
      <c r="C37" s="13"/>
      <c r="D37" s="13"/>
      <c r="E37" s="17"/>
      <c r="F37" s="190"/>
      <c r="G37" s="13"/>
      <c r="H37" s="13"/>
      <c r="I37" s="181"/>
      <c r="J37" s="181"/>
      <c r="K37" s="181"/>
      <c r="L37" s="15"/>
    </row>
    <row r="38" spans="1:12" x14ac:dyDescent="0.25">
      <c r="A38" s="183"/>
      <c r="B38" s="11"/>
      <c r="C38" s="13"/>
      <c r="D38" s="13"/>
      <c r="E38" s="17"/>
      <c r="F38" s="190"/>
      <c r="G38" s="13"/>
      <c r="H38" s="13"/>
      <c r="I38" s="189"/>
      <c r="J38" s="189"/>
      <c r="K38" s="189"/>
      <c r="L38" s="15"/>
    </row>
    <row r="39" spans="1:12" x14ac:dyDescent="0.25">
      <c r="A39" s="183"/>
      <c r="B39" s="11"/>
      <c r="C39" s="13"/>
      <c r="D39" s="13"/>
      <c r="E39" s="17"/>
      <c r="F39" s="190"/>
      <c r="G39" s="13"/>
      <c r="H39" s="13"/>
      <c r="I39" s="181"/>
      <c r="J39" s="181"/>
      <c r="K39" s="181"/>
      <c r="L39" s="15"/>
    </row>
    <row r="40" spans="1:12" x14ac:dyDescent="0.25">
      <c r="A40" s="183"/>
      <c r="B40" s="11"/>
      <c r="C40" s="13"/>
      <c r="D40" s="13"/>
      <c r="E40" s="17"/>
      <c r="F40" s="190"/>
      <c r="G40" s="13"/>
      <c r="H40" s="13"/>
      <c r="I40" s="181"/>
      <c r="J40" s="181"/>
      <c r="K40" s="181"/>
      <c r="L40" s="15"/>
    </row>
    <row r="41" spans="1:12" x14ac:dyDescent="0.25">
      <c r="A41" s="183"/>
      <c r="B41" s="11"/>
      <c r="C41" s="12"/>
      <c r="D41" s="12"/>
      <c r="E41" s="17"/>
      <c r="F41" s="190"/>
      <c r="G41" s="13"/>
      <c r="H41" s="13"/>
      <c r="I41" s="181"/>
      <c r="J41" s="181"/>
      <c r="K41" s="181"/>
      <c r="L41" s="15"/>
    </row>
    <row r="42" spans="1:12" x14ac:dyDescent="0.25">
      <c r="A42" s="183"/>
      <c r="B42" s="11"/>
      <c r="C42" s="12"/>
      <c r="D42" s="12"/>
      <c r="E42" s="17"/>
      <c r="F42" s="190"/>
      <c r="G42" s="13"/>
      <c r="H42" s="13"/>
      <c r="I42" s="181"/>
      <c r="J42" s="181"/>
      <c r="K42" s="181"/>
      <c r="L42" s="15"/>
    </row>
    <row r="43" spans="1:12" x14ac:dyDescent="0.25">
      <c r="A43" s="183"/>
      <c r="B43" s="11"/>
      <c r="C43" s="12"/>
      <c r="D43" s="12"/>
      <c r="E43" s="17"/>
      <c r="F43" s="190"/>
      <c r="G43" s="13"/>
      <c r="H43" s="13"/>
      <c r="I43" s="181"/>
      <c r="J43" s="181"/>
      <c r="K43" s="181"/>
      <c r="L43" s="15"/>
    </row>
    <row r="44" spans="1:12" x14ac:dyDescent="0.25">
      <c r="A44" s="183"/>
      <c r="B44" s="11"/>
      <c r="C44" s="13"/>
      <c r="D44" s="13"/>
      <c r="E44" s="13"/>
      <c r="F44" s="190"/>
      <c r="G44" s="13"/>
      <c r="H44" s="13"/>
      <c r="I44" s="179"/>
      <c r="J44" s="170"/>
      <c r="K44" s="170"/>
      <c r="L44" s="170"/>
    </row>
    <row r="45" spans="1:12" x14ac:dyDescent="0.25">
      <c r="A45" s="183"/>
      <c r="B45" s="11"/>
      <c r="C45" s="13"/>
      <c r="D45" s="13"/>
      <c r="E45" s="13"/>
      <c r="F45" s="190"/>
      <c r="G45" s="13"/>
      <c r="H45" s="13"/>
      <c r="I45" s="170"/>
      <c r="J45" s="170"/>
      <c r="K45" s="170"/>
      <c r="L45" s="170"/>
    </row>
    <row r="46" spans="1:12" x14ac:dyDescent="0.25">
      <c r="A46" s="183"/>
      <c r="B46" s="11"/>
      <c r="C46" s="13"/>
      <c r="D46" s="13"/>
      <c r="E46" s="13"/>
      <c r="F46" s="190"/>
      <c r="G46" s="13"/>
      <c r="H46" s="13"/>
      <c r="I46" s="181"/>
      <c r="J46" s="193"/>
      <c r="K46" s="193"/>
      <c r="L46" s="193"/>
    </row>
    <row r="47" spans="1:12" x14ac:dyDescent="0.25">
      <c r="A47" s="183"/>
      <c r="B47" s="12"/>
      <c r="C47" s="12"/>
      <c r="D47" s="12"/>
      <c r="E47" s="17"/>
      <c r="F47" s="190"/>
      <c r="G47" s="13"/>
      <c r="H47" s="13"/>
      <c r="I47" s="178"/>
      <c r="J47" s="178"/>
      <c r="K47" s="178"/>
      <c r="L47" s="20"/>
    </row>
    <row r="48" spans="1:12" x14ac:dyDescent="0.25">
      <c r="A48" s="183"/>
      <c r="B48" s="11"/>
      <c r="C48" s="13"/>
      <c r="D48" s="13"/>
      <c r="E48" s="13"/>
      <c r="F48" s="190"/>
      <c r="G48" s="13"/>
      <c r="H48" s="13"/>
      <c r="I48" s="181"/>
      <c r="J48" s="181"/>
      <c r="K48" s="181"/>
      <c r="L48" s="21"/>
    </row>
    <row r="49" spans="1:12" x14ac:dyDescent="0.25">
      <c r="A49" s="183"/>
      <c r="B49" s="11"/>
      <c r="C49" s="13"/>
      <c r="D49" s="13"/>
      <c r="E49" s="13"/>
      <c r="F49" s="190"/>
      <c r="G49" s="13"/>
      <c r="H49" s="13"/>
      <c r="I49" s="181"/>
      <c r="J49" s="181"/>
      <c r="K49" s="181"/>
      <c r="L49" s="21"/>
    </row>
    <row r="50" spans="1:12" x14ac:dyDescent="0.25">
      <c r="A50" s="183"/>
      <c r="B50" s="11"/>
      <c r="C50" s="13"/>
      <c r="D50" s="13"/>
      <c r="E50" s="13"/>
      <c r="F50" s="190"/>
      <c r="G50" s="16"/>
      <c r="H50" s="16"/>
      <c r="I50" s="182"/>
      <c r="J50" s="182"/>
      <c r="K50" s="182"/>
      <c r="L50" s="182"/>
    </row>
    <row r="51" spans="1:12" x14ac:dyDescent="0.25">
      <c r="A51" s="190"/>
      <c r="B51" s="11"/>
      <c r="C51" s="13"/>
      <c r="D51" s="13"/>
      <c r="E51" s="13"/>
      <c r="F51" s="191"/>
      <c r="G51" s="13"/>
      <c r="H51" s="13"/>
      <c r="I51" s="192"/>
      <c r="J51" s="192"/>
      <c r="K51" s="192"/>
      <c r="L51" s="21"/>
    </row>
    <row r="52" spans="1:12" x14ac:dyDescent="0.25">
      <c r="A52" s="190"/>
      <c r="B52" s="11"/>
      <c r="C52" s="13"/>
      <c r="D52" s="13"/>
      <c r="E52" s="13"/>
      <c r="F52" s="191"/>
      <c r="G52" s="13"/>
      <c r="H52" s="13"/>
      <c r="I52" s="181"/>
      <c r="J52" s="181"/>
      <c r="K52" s="181"/>
      <c r="L52" s="21"/>
    </row>
    <row r="53" spans="1:12" x14ac:dyDescent="0.25">
      <c r="A53" s="190"/>
      <c r="B53" s="11"/>
      <c r="C53" s="13"/>
      <c r="D53" s="13"/>
      <c r="E53" s="13"/>
      <c r="F53" s="191"/>
      <c r="G53" s="13"/>
      <c r="H53" s="13"/>
      <c r="I53" s="181"/>
      <c r="J53" s="181"/>
      <c r="K53" s="181"/>
      <c r="L53" s="21"/>
    </row>
    <row r="54" spans="1:12" x14ac:dyDescent="0.25">
      <c r="A54" s="190"/>
      <c r="B54" s="11"/>
      <c r="C54" s="13"/>
      <c r="D54" s="13"/>
      <c r="E54" s="13"/>
      <c r="F54" s="191"/>
      <c r="G54" s="13"/>
      <c r="H54" s="13"/>
      <c r="I54" s="192"/>
      <c r="J54" s="192"/>
      <c r="K54" s="192"/>
      <c r="L54" s="21"/>
    </row>
    <row r="55" spans="1:12" x14ac:dyDescent="0.25">
      <c r="A55" s="183"/>
      <c r="B55" s="22"/>
      <c r="C55" s="23"/>
      <c r="D55" s="23"/>
      <c r="E55" s="23"/>
      <c r="F55" s="184"/>
      <c r="G55" s="13"/>
      <c r="H55" s="13"/>
      <c r="I55" s="179"/>
      <c r="J55" s="179"/>
      <c r="K55" s="179"/>
      <c r="L55" s="179"/>
    </row>
    <row r="56" spans="1:12" x14ac:dyDescent="0.25">
      <c r="A56" s="183"/>
      <c r="B56" s="22"/>
      <c r="C56" s="23"/>
      <c r="D56" s="23"/>
      <c r="E56" s="23"/>
      <c r="F56" s="184"/>
      <c r="G56" s="13"/>
      <c r="H56" s="13"/>
      <c r="I56" s="181"/>
      <c r="J56" s="181"/>
      <c r="K56" s="181"/>
      <c r="L56" s="19"/>
    </row>
    <row r="57" spans="1:12" x14ac:dyDescent="0.25">
      <c r="A57" s="183"/>
      <c r="B57" s="22"/>
      <c r="C57" s="12"/>
      <c r="D57" s="12"/>
      <c r="E57" s="23"/>
      <c r="F57" s="184"/>
      <c r="G57" s="13"/>
      <c r="H57" s="13"/>
      <c r="I57" s="181"/>
      <c r="J57" s="181"/>
      <c r="K57" s="181"/>
      <c r="L57" s="19"/>
    </row>
    <row r="58" spans="1:12" x14ac:dyDescent="0.25">
      <c r="A58" s="183"/>
      <c r="B58" s="22"/>
      <c r="C58" s="23"/>
      <c r="D58" s="23"/>
      <c r="E58" s="23"/>
      <c r="F58" s="184"/>
      <c r="G58" s="13"/>
      <c r="H58" s="13"/>
      <c r="I58" s="188"/>
      <c r="J58" s="189"/>
      <c r="K58" s="189"/>
      <c r="L58" s="189"/>
    </row>
    <row r="59" spans="1:12" x14ac:dyDescent="0.25">
      <c r="A59" s="183"/>
      <c r="B59" s="22"/>
      <c r="C59" s="23"/>
      <c r="D59" s="23"/>
      <c r="E59" s="23"/>
      <c r="F59" s="184"/>
      <c r="G59" s="13"/>
      <c r="H59" s="13"/>
      <c r="I59" s="172"/>
      <c r="J59" s="181"/>
      <c r="K59" s="181"/>
      <c r="L59" s="181"/>
    </row>
    <row r="60" spans="1:12" x14ac:dyDescent="0.25">
      <c r="A60" s="183"/>
      <c r="B60" s="22"/>
      <c r="C60" s="23"/>
      <c r="D60" s="23"/>
      <c r="E60" s="23"/>
      <c r="F60" s="184"/>
      <c r="G60" s="13"/>
      <c r="H60" s="13"/>
      <c r="I60" s="181"/>
      <c r="J60" s="181"/>
      <c r="K60" s="181"/>
      <c r="L60" s="181"/>
    </row>
    <row r="61" spans="1:12" x14ac:dyDescent="0.25">
      <c r="A61" s="183"/>
      <c r="B61" s="24"/>
      <c r="C61" s="25"/>
      <c r="D61" s="25"/>
      <c r="E61" s="25"/>
      <c r="F61" s="184"/>
      <c r="G61" s="13"/>
      <c r="H61" s="13"/>
      <c r="I61" s="189"/>
      <c r="J61" s="189"/>
      <c r="K61" s="189"/>
      <c r="L61" s="189"/>
    </row>
    <row r="62" spans="1:12" x14ac:dyDescent="0.25">
      <c r="A62" s="183"/>
      <c r="B62" s="24"/>
      <c r="C62" s="25"/>
      <c r="D62" s="25"/>
      <c r="E62" s="25"/>
      <c r="F62" s="184"/>
      <c r="G62" s="13"/>
      <c r="H62" s="13"/>
      <c r="I62" s="180"/>
      <c r="J62" s="180"/>
      <c r="K62" s="180"/>
      <c r="L62" s="180"/>
    </row>
    <row r="63" spans="1:12" x14ac:dyDescent="0.25">
      <c r="A63" s="183"/>
      <c r="B63" s="24"/>
      <c r="C63" s="25"/>
      <c r="D63" s="25"/>
      <c r="E63" s="25"/>
      <c r="F63" s="184"/>
      <c r="G63" s="13"/>
      <c r="H63" s="13"/>
      <c r="I63" s="180"/>
      <c r="J63" s="180"/>
      <c r="K63" s="180"/>
      <c r="L63" s="180"/>
    </row>
    <row r="64" spans="1:12" x14ac:dyDescent="0.25">
      <c r="A64" s="183"/>
      <c r="B64" s="24"/>
      <c r="C64" s="25"/>
      <c r="D64" s="25"/>
      <c r="E64" s="25"/>
      <c r="F64" s="184"/>
      <c r="G64" s="13"/>
      <c r="H64" s="13"/>
      <c r="I64" s="180"/>
      <c r="J64" s="180"/>
      <c r="K64" s="180"/>
      <c r="L64" s="180"/>
    </row>
    <row r="65" spans="1:13" x14ac:dyDescent="0.25">
      <c r="A65" s="183"/>
      <c r="B65" s="24"/>
      <c r="C65" s="25"/>
      <c r="D65" s="25"/>
      <c r="E65" s="25"/>
      <c r="F65" s="184"/>
      <c r="G65" s="13"/>
      <c r="H65" s="13"/>
      <c r="I65" s="181"/>
      <c r="J65" s="181"/>
      <c r="K65" s="181"/>
      <c r="L65" s="181"/>
    </row>
    <row r="66" spans="1:13" x14ac:dyDescent="0.25">
      <c r="A66" s="183"/>
      <c r="B66" s="24"/>
      <c r="C66" s="25"/>
      <c r="D66" s="25"/>
      <c r="E66" s="25"/>
      <c r="F66" s="184"/>
      <c r="G66" s="26"/>
      <c r="H66" s="26"/>
      <c r="I66" s="181"/>
      <c r="J66" s="181"/>
      <c r="K66" s="181"/>
      <c r="L66" s="181"/>
    </row>
    <row r="67" spans="1:13" x14ac:dyDescent="0.25">
      <c r="A67" s="10"/>
      <c r="B67" s="24"/>
      <c r="C67" s="27"/>
      <c r="D67" s="27"/>
      <c r="E67" s="25"/>
      <c r="F67" s="28"/>
      <c r="G67" s="13"/>
      <c r="H67" s="2"/>
      <c r="I67" s="186"/>
      <c r="J67" s="187"/>
      <c r="K67" s="187"/>
      <c r="L67" s="187"/>
    </row>
    <row r="68" spans="1:13" x14ac:dyDescent="0.25">
      <c r="A68" s="29"/>
      <c r="B68" s="11"/>
      <c r="C68" s="13"/>
      <c r="D68" s="13"/>
      <c r="E68" s="13"/>
      <c r="F68" s="18"/>
      <c r="G68" s="13"/>
      <c r="H68" s="13"/>
      <c r="I68" s="178"/>
      <c r="J68" s="178"/>
      <c r="K68" s="178"/>
      <c r="L68" s="30"/>
    </row>
    <row r="69" spans="1:13" ht="95.25" customHeight="1" x14ac:dyDescent="0.25">
      <c r="A69" s="10"/>
      <c r="B69" s="11"/>
      <c r="C69" s="13"/>
      <c r="D69" s="13"/>
      <c r="E69" s="13"/>
      <c r="F69" s="31"/>
      <c r="G69" s="13"/>
      <c r="H69" s="13"/>
      <c r="I69" s="173"/>
      <c r="J69" s="173"/>
      <c r="K69" s="173"/>
      <c r="L69" s="173"/>
      <c r="M69" s="2"/>
    </row>
    <row r="70" spans="1:13" x14ac:dyDescent="0.25">
      <c r="A70" s="183"/>
      <c r="B70" s="11"/>
      <c r="C70" s="13"/>
      <c r="D70" s="13"/>
      <c r="E70" s="13"/>
      <c r="F70" s="184"/>
      <c r="G70" s="13"/>
      <c r="H70" s="13"/>
      <c r="I70" s="179"/>
      <c r="J70" s="179"/>
      <c r="K70" s="179"/>
      <c r="L70" s="179"/>
    </row>
    <row r="71" spans="1:13" x14ac:dyDescent="0.25">
      <c r="A71" s="183"/>
      <c r="B71" s="11"/>
      <c r="C71" s="13"/>
      <c r="D71" s="13"/>
      <c r="E71" s="13"/>
      <c r="F71" s="184"/>
      <c r="G71" s="13"/>
      <c r="H71" s="13"/>
      <c r="I71" s="179"/>
      <c r="J71" s="179"/>
      <c r="K71" s="179"/>
      <c r="L71" s="179"/>
    </row>
    <row r="72" spans="1:13" x14ac:dyDescent="0.25">
      <c r="A72" s="23"/>
      <c r="B72" s="11"/>
      <c r="C72" s="13"/>
      <c r="D72" s="13"/>
      <c r="E72" s="13"/>
      <c r="F72" s="18"/>
      <c r="G72" s="13"/>
      <c r="H72" s="13"/>
      <c r="I72" s="175"/>
      <c r="J72" s="175"/>
      <c r="K72" s="175"/>
      <c r="L72" s="175"/>
    </row>
    <row r="73" spans="1:13" x14ac:dyDescent="0.25">
      <c r="A73" s="23"/>
      <c r="B73" s="11"/>
      <c r="C73" s="13"/>
      <c r="D73" s="13"/>
      <c r="E73" s="13"/>
      <c r="F73" s="18"/>
      <c r="G73" s="13"/>
      <c r="H73" s="13"/>
      <c r="I73" s="176"/>
      <c r="J73" s="176"/>
      <c r="K73" s="176"/>
      <c r="L73" s="176"/>
    </row>
    <row r="74" spans="1:13" x14ac:dyDescent="0.25">
      <c r="A74" s="10"/>
      <c r="B74" s="11"/>
      <c r="C74" s="13"/>
      <c r="D74" s="13"/>
      <c r="E74" s="13"/>
      <c r="F74" s="18"/>
      <c r="G74" s="13"/>
      <c r="H74" s="13"/>
      <c r="I74" s="177"/>
      <c r="J74" s="177"/>
      <c r="K74" s="177"/>
      <c r="L74" s="177"/>
    </row>
    <row r="75" spans="1:13" ht="249.75" customHeight="1" x14ac:dyDescent="0.25">
      <c r="A75" s="10"/>
      <c r="B75" s="24"/>
      <c r="C75" s="25"/>
      <c r="D75" s="25"/>
      <c r="E75" s="25"/>
      <c r="F75" s="14"/>
      <c r="G75" s="25"/>
      <c r="H75" s="25"/>
      <c r="I75" s="174"/>
      <c r="J75" s="174"/>
      <c r="K75" s="174"/>
      <c r="L75" s="174"/>
    </row>
    <row r="76" spans="1:13" ht="87.75" customHeight="1" x14ac:dyDescent="0.25">
      <c r="A76" s="10"/>
      <c r="B76" s="24"/>
      <c r="C76" s="25"/>
      <c r="D76" s="25"/>
      <c r="E76" s="25"/>
      <c r="F76" s="14"/>
      <c r="G76" s="25"/>
      <c r="H76" s="32"/>
      <c r="I76" s="174"/>
      <c r="J76" s="174"/>
      <c r="K76" s="174"/>
      <c r="L76" s="174"/>
    </row>
    <row r="77" spans="1:13" x14ac:dyDescent="0.25">
      <c r="A77" s="183"/>
      <c r="B77" s="11"/>
      <c r="C77" s="13"/>
      <c r="D77" s="13"/>
      <c r="E77" s="13"/>
      <c r="F77" s="184"/>
      <c r="G77" s="13"/>
      <c r="H77" s="13"/>
      <c r="I77" s="185"/>
      <c r="J77" s="185"/>
      <c r="K77" s="185"/>
      <c r="L77" s="185"/>
    </row>
    <row r="78" spans="1:13" x14ac:dyDescent="0.25">
      <c r="A78" s="183"/>
      <c r="B78" s="11"/>
      <c r="C78" s="13"/>
      <c r="D78" s="13"/>
      <c r="E78" s="13"/>
      <c r="F78" s="184"/>
      <c r="G78" s="13"/>
      <c r="H78" s="13"/>
      <c r="I78" s="185"/>
      <c r="J78" s="185"/>
      <c r="K78" s="185"/>
      <c r="L78" s="185"/>
    </row>
    <row r="79" spans="1:13" x14ac:dyDescent="0.25">
      <c r="A79" s="183"/>
      <c r="B79" s="11"/>
      <c r="C79" s="13"/>
      <c r="D79" s="13"/>
      <c r="E79" s="13"/>
      <c r="F79" s="184"/>
      <c r="G79" s="13"/>
      <c r="H79" s="13"/>
      <c r="I79" s="176"/>
      <c r="J79" s="176"/>
      <c r="K79" s="176"/>
      <c r="L79" s="176"/>
    </row>
    <row r="80" spans="1:13" x14ac:dyDescent="0.25">
      <c r="A80" s="183"/>
      <c r="B80" s="11"/>
      <c r="C80" s="13"/>
      <c r="D80" s="13"/>
      <c r="E80" s="13"/>
      <c r="F80" s="184"/>
      <c r="G80" s="13"/>
      <c r="H80" s="13"/>
      <c r="I80" s="176"/>
      <c r="J80" s="176"/>
      <c r="K80" s="176"/>
      <c r="L80" s="176"/>
    </row>
    <row r="81" spans="1:12" x14ac:dyDescent="0.25">
      <c r="A81" s="183"/>
      <c r="B81" s="11"/>
      <c r="C81" s="13"/>
      <c r="D81" s="13"/>
      <c r="E81" s="13"/>
      <c r="F81" s="184"/>
      <c r="G81" s="13"/>
      <c r="H81" s="13"/>
      <c r="I81" s="176"/>
      <c r="J81" s="176"/>
      <c r="K81" s="176"/>
      <c r="L81" s="176"/>
    </row>
    <row r="82" spans="1:12" x14ac:dyDescent="0.25">
      <c r="A82" s="183"/>
      <c r="B82" s="11"/>
      <c r="C82" s="13"/>
      <c r="D82" s="13"/>
      <c r="E82" s="13"/>
      <c r="F82" s="184"/>
      <c r="G82" s="13"/>
      <c r="H82" s="13"/>
      <c r="I82" s="176"/>
      <c r="J82" s="176"/>
      <c r="K82" s="176"/>
      <c r="L82" s="176"/>
    </row>
    <row r="83" spans="1:12" x14ac:dyDescent="0.25">
      <c r="A83" s="183"/>
      <c r="B83" s="11"/>
      <c r="C83" s="13"/>
      <c r="D83" s="13"/>
      <c r="E83" s="13"/>
      <c r="F83" s="184"/>
      <c r="G83" s="13"/>
      <c r="H83" s="13"/>
      <c r="I83" s="176"/>
      <c r="J83" s="176"/>
      <c r="K83" s="176"/>
      <c r="L83" s="176"/>
    </row>
    <row r="84" spans="1:12" x14ac:dyDescent="0.25">
      <c r="A84" s="183"/>
      <c r="B84" s="33"/>
      <c r="C84" s="16"/>
      <c r="D84" s="16"/>
      <c r="E84" s="16"/>
      <c r="F84" s="184"/>
      <c r="G84" s="16"/>
      <c r="H84" s="16"/>
      <c r="I84" s="177"/>
      <c r="J84" s="177"/>
      <c r="K84" s="177"/>
      <c r="L84" s="177"/>
    </row>
    <row r="85" spans="1:12" x14ac:dyDescent="0.25">
      <c r="A85" s="34"/>
      <c r="B85" s="34"/>
      <c r="C85" s="34"/>
      <c r="D85" s="34"/>
      <c r="E85" s="34"/>
      <c r="F85" s="6"/>
      <c r="G85" s="16"/>
      <c r="H85" s="16"/>
      <c r="I85" s="170"/>
      <c r="J85" s="170"/>
      <c r="K85" s="170"/>
      <c r="L85" s="170"/>
    </row>
    <row r="86" spans="1:12" x14ac:dyDescent="0.25">
      <c r="A86" s="2"/>
      <c r="B86" s="2"/>
      <c r="C86" s="2"/>
      <c r="D86" s="2"/>
      <c r="E86" s="2"/>
      <c r="F86" s="35"/>
      <c r="G86" s="2"/>
      <c r="H86" s="2"/>
      <c r="I86" s="2"/>
      <c r="J86" s="2"/>
      <c r="K86" s="2"/>
      <c r="L86" s="2"/>
    </row>
    <row r="87" spans="1:12" x14ac:dyDescent="0.25">
      <c r="A87" s="2"/>
      <c r="B87" s="2"/>
      <c r="C87" s="2"/>
      <c r="D87" s="2"/>
      <c r="E87" s="2"/>
      <c r="F87" s="35"/>
      <c r="G87" s="2"/>
      <c r="H87" s="2"/>
      <c r="I87" s="2"/>
      <c r="J87" s="2"/>
      <c r="K87" s="2"/>
      <c r="L87" s="2"/>
    </row>
    <row r="88" spans="1:12" x14ac:dyDescent="0.25">
      <c r="A88" s="2"/>
      <c r="B88" s="2"/>
      <c r="C88" s="2"/>
      <c r="D88" s="2"/>
      <c r="E88" s="2"/>
      <c r="F88" s="35"/>
      <c r="G88" s="2"/>
      <c r="H88" s="2"/>
      <c r="I88" s="2"/>
      <c r="J88" s="2"/>
      <c r="K88" s="2"/>
      <c r="L88" s="2"/>
    </row>
    <row r="89" spans="1:12" x14ac:dyDescent="0.25">
      <c r="A89" s="2"/>
      <c r="B89" s="2"/>
      <c r="C89" s="2"/>
      <c r="D89" s="2"/>
      <c r="E89" s="2"/>
      <c r="F89" s="35"/>
      <c r="G89" s="2"/>
      <c r="H89" s="2"/>
      <c r="I89" s="2"/>
      <c r="J89" s="171"/>
      <c r="K89" s="170"/>
      <c r="L89" s="2"/>
    </row>
    <row r="90" spans="1:1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  <row r="380" spans="1:12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</row>
    <row r="381" spans="1:12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</row>
    <row r="382" spans="1:12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</row>
    <row r="383" spans="1:12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</row>
    <row r="384" spans="1:12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</row>
    <row r="385" spans="1:12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</row>
    <row r="386" spans="1:12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</row>
    <row r="387" spans="1:12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</row>
    <row r="388" spans="1:12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</row>
    <row r="389" spans="1:12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</row>
    <row r="390" spans="1:12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</row>
    <row r="391" spans="1:12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</row>
    <row r="392" spans="1:12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</row>
    <row r="393" spans="1:12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</row>
    <row r="394" spans="1:12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</row>
    <row r="395" spans="1:12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</row>
    <row r="396" spans="1:12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</row>
    <row r="397" spans="1:12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</row>
    <row r="398" spans="1:12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</row>
    <row r="399" spans="1:12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</row>
    <row r="400" spans="1:12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</row>
    <row r="401" spans="1:12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</row>
    <row r="402" spans="1:12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</row>
    <row r="403" spans="1:12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</row>
    <row r="404" spans="1:12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</row>
    <row r="405" spans="1:12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</row>
    <row r="406" spans="1:12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</row>
    <row r="407" spans="1:12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</row>
    <row r="408" spans="1:12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</row>
    <row r="409" spans="1:12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</row>
    <row r="410" spans="1:12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</row>
    <row r="411" spans="1:12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</row>
    <row r="412" spans="1:12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</row>
    <row r="413" spans="1:12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</row>
    <row r="414" spans="1:12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</row>
    <row r="415" spans="1:12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</row>
    <row r="416" spans="1:12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</row>
    <row r="417" spans="1:12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</row>
    <row r="418" spans="1:12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</row>
    <row r="419" spans="1:12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</row>
    <row r="420" spans="1:12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</row>
    <row r="421" spans="1:12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</row>
    <row r="422" spans="1:12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</row>
    <row r="423" spans="1:12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</row>
    <row r="424" spans="1:12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</row>
    <row r="425" spans="1:12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</row>
    <row r="426" spans="1:12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</row>
    <row r="427" spans="1:12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</row>
    <row r="428" spans="1:12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</row>
    <row r="429" spans="1:12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</row>
    <row r="430" spans="1:12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</row>
    <row r="431" spans="1:12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</row>
    <row r="432" spans="1:12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</row>
    <row r="433" spans="1:12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</row>
    <row r="434" spans="1:12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</row>
    <row r="435" spans="1:12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</row>
    <row r="436" spans="1:12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</row>
    <row r="437" spans="1:12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</row>
    <row r="438" spans="1:12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</row>
    <row r="439" spans="1:12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</row>
    <row r="440" spans="1:12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</row>
    <row r="441" spans="1:12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</row>
    <row r="442" spans="1:12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</row>
    <row r="443" spans="1:12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</row>
    <row r="444" spans="1:12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</row>
    <row r="445" spans="1:12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</row>
    <row r="446" spans="1:12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</row>
    <row r="447" spans="1:12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</row>
    <row r="448" spans="1:12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</row>
    <row r="449" spans="1:12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</row>
    <row r="450" spans="1:12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</row>
    <row r="451" spans="1:12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</row>
    <row r="452" spans="1:12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</row>
    <row r="453" spans="1:12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</row>
    <row r="454" spans="1:12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</row>
    <row r="455" spans="1:12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</row>
    <row r="456" spans="1:12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</row>
    <row r="457" spans="1:12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</row>
    <row r="458" spans="1:12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</row>
    <row r="459" spans="1:12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</row>
    <row r="460" spans="1:12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</row>
    <row r="461" spans="1:12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</row>
    <row r="462" spans="1:12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</row>
    <row r="463" spans="1:12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</row>
    <row r="464" spans="1:12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</row>
    <row r="465" spans="1:12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</row>
    <row r="466" spans="1:12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</row>
    <row r="467" spans="1:12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</row>
    <row r="468" spans="1:12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</row>
    <row r="469" spans="1:12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</row>
    <row r="470" spans="1:12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</row>
    <row r="471" spans="1:12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</row>
    <row r="472" spans="1:12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</row>
    <row r="473" spans="1:12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</row>
    <row r="474" spans="1:12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</row>
    <row r="475" spans="1:12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</row>
    <row r="476" spans="1:12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</row>
    <row r="477" spans="1:12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</row>
    <row r="478" spans="1:12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</row>
    <row r="479" spans="1:12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</row>
    <row r="480" spans="1:12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</row>
    <row r="481" spans="1:12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</row>
    <row r="482" spans="1:12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</row>
    <row r="483" spans="1:12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</row>
    <row r="484" spans="1:12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</row>
    <row r="485" spans="1:12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</row>
    <row r="486" spans="1:12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</row>
    <row r="487" spans="1:12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</row>
    <row r="488" spans="1:12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</row>
    <row r="489" spans="1:12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</row>
    <row r="490" spans="1:12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</row>
    <row r="491" spans="1:12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</row>
    <row r="492" spans="1:12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</row>
    <row r="493" spans="1:12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</row>
    <row r="494" spans="1:12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</row>
    <row r="495" spans="1:12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</row>
    <row r="496" spans="1:12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</row>
    <row r="497" spans="1:12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</row>
    <row r="498" spans="1:12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</row>
    <row r="499" spans="1:12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</row>
    <row r="500" spans="1:12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</row>
    <row r="501" spans="1:12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</row>
    <row r="502" spans="1:12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</row>
    <row r="503" spans="1:12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</row>
    <row r="504" spans="1:12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</row>
    <row r="505" spans="1:12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</row>
    <row r="506" spans="1:12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</row>
    <row r="507" spans="1:12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</row>
    <row r="508" spans="1:12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</row>
    <row r="509" spans="1:12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</row>
    <row r="510" spans="1:12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</row>
    <row r="511" spans="1:12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</row>
    <row r="512" spans="1:12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</row>
    <row r="513" spans="1:12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</row>
    <row r="514" spans="1:12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</row>
    <row r="515" spans="1:12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</row>
    <row r="516" spans="1:12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</row>
    <row r="517" spans="1:12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</row>
    <row r="518" spans="1:12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</row>
    <row r="519" spans="1:12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</row>
    <row r="520" spans="1:12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</row>
    <row r="521" spans="1:12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</row>
    <row r="522" spans="1:12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</row>
    <row r="523" spans="1:12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</row>
    <row r="524" spans="1:12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</row>
    <row r="525" spans="1:12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</row>
    <row r="526" spans="1:12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</row>
    <row r="527" spans="1:12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</row>
    <row r="528" spans="1:12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</row>
    <row r="529" spans="1:12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</row>
    <row r="530" spans="1:12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</row>
    <row r="531" spans="1:12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</row>
    <row r="532" spans="1:12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</row>
    <row r="533" spans="1:12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</row>
    <row r="534" spans="1:12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</row>
    <row r="535" spans="1:12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</row>
    <row r="536" spans="1:12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</row>
    <row r="537" spans="1:12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</row>
    <row r="538" spans="1:12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</row>
    <row r="539" spans="1:12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</row>
    <row r="540" spans="1:12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</row>
    <row r="541" spans="1:12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</row>
    <row r="542" spans="1:12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</row>
    <row r="543" spans="1:12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</row>
    <row r="544" spans="1:12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</row>
    <row r="545" spans="1:12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</row>
    <row r="546" spans="1:12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</row>
    <row r="547" spans="1:12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</row>
    <row r="548" spans="1:12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</row>
    <row r="549" spans="1:12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</row>
    <row r="550" spans="1:12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</row>
    <row r="551" spans="1:12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</row>
    <row r="552" spans="1:12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</row>
    <row r="553" spans="1:12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</row>
    <row r="554" spans="1:12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</row>
    <row r="555" spans="1:12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</row>
    <row r="556" spans="1:12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</row>
    <row r="557" spans="1:12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</row>
    <row r="558" spans="1:12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</row>
    <row r="559" spans="1:12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</row>
    <row r="560" spans="1:12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</row>
    <row r="561" spans="1:12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</row>
    <row r="562" spans="1:12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</row>
    <row r="563" spans="1:12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</row>
    <row r="564" spans="1:12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</row>
    <row r="565" spans="1:12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</row>
    <row r="566" spans="1:12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</row>
    <row r="567" spans="1:12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</row>
    <row r="568" spans="1:12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</row>
    <row r="569" spans="1:12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</row>
    <row r="570" spans="1:12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</row>
    <row r="571" spans="1:12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</row>
    <row r="572" spans="1:12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</row>
    <row r="573" spans="1:12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</row>
    <row r="574" spans="1:12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</row>
    <row r="575" spans="1:12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</row>
    <row r="576" spans="1:12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</row>
    <row r="577" spans="1:12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</row>
    <row r="578" spans="1:12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</row>
    <row r="579" spans="1:12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</row>
    <row r="580" spans="1:12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</row>
    <row r="581" spans="1:12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</row>
    <row r="582" spans="1:12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</row>
    <row r="583" spans="1:12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</row>
    <row r="584" spans="1:12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</row>
    <row r="585" spans="1:12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</row>
    <row r="586" spans="1:12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</row>
    <row r="587" spans="1:12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</row>
    <row r="588" spans="1:12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</row>
    <row r="589" spans="1:12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</row>
    <row r="590" spans="1:12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</row>
    <row r="591" spans="1:12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</row>
    <row r="592" spans="1:12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</row>
    <row r="593" spans="1:12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</row>
    <row r="594" spans="1:12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</row>
    <row r="595" spans="1:12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</row>
    <row r="596" spans="1:12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</row>
    <row r="597" spans="1:12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</row>
    <row r="598" spans="1:12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</row>
    <row r="599" spans="1:12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</row>
    <row r="600" spans="1:12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</row>
    <row r="601" spans="1:12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</row>
    <row r="602" spans="1:12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</row>
    <row r="603" spans="1:12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</row>
    <row r="604" spans="1:12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</row>
    <row r="605" spans="1:12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</row>
    <row r="606" spans="1:12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</row>
    <row r="607" spans="1:12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</row>
    <row r="608" spans="1:12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</row>
    <row r="609" spans="1:12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</row>
    <row r="610" spans="1:12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</row>
    <row r="611" spans="1:12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</row>
    <row r="612" spans="1:12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</row>
    <row r="613" spans="1:12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</row>
    <row r="614" spans="1:12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</row>
    <row r="615" spans="1:12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</row>
    <row r="616" spans="1:12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</row>
    <row r="617" spans="1:12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</row>
    <row r="618" spans="1:12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</row>
    <row r="619" spans="1:12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</row>
    <row r="620" spans="1:12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</row>
    <row r="621" spans="1:12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</row>
    <row r="622" spans="1:12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</row>
    <row r="623" spans="1:12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</row>
    <row r="624" spans="1:12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</row>
    <row r="625" spans="1:12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</row>
    <row r="626" spans="1:12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</row>
    <row r="627" spans="1:12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</row>
    <row r="628" spans="1:12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</row>
    <row r="629" spans="1:12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</row>
    <row r="630" spans="1:12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</row>
    <row r="631" spans="1:12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</row>
    <row r="632" spans="1:12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</row>
    <row r="633" spans="1:12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</row>
    <row r="634" spans="1:12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</row>
    <row r="635" spans="1:12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</row>
    <row r="636" spans="1:12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</row>
    <row r="637" spans="1:12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</row>
    <row r="638" spans="1:12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</row>
    <row r="639" spans="1:12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</row>
    <row r="640" spans="1:12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</row>
    <row r="641" spans="1:12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</row>
    <row r="642" spans="1:12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</row>
    <row r="643" spans="1:12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</row>
    <row r="644" spans="1:12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</row>
    <row r="645" spans="1:12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</row>
    <row r="646" spans="1:12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</row>
    <row r="647" spans="1:12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</row>
    <row r="648" spans="1:12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</row>
    <row r="649" spans="1:12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</row>
    <row r="650" spans="1:12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</row>
    <row r="651" spans="1:12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</row>
    <row r="652" spans="1:12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</row>
    <row r="653" spans="1:12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</row>
    <row r="654" spans="1:12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</row>
    <row r="655" spans="1:12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</row>
    <row r="656" spans="1:12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</row>
    <row r="657" spans="1:12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</row>
    <row r="658" spans="1:12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</row>
    <row r="659" spans="1:12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</row>
    <row r="660" spans="1:12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</row>
    <row r="661" spans="1:12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</row>
    <row r="662" spans="1:12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</row>
    <row r="663" spans="1:12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</row>
    <row r="664" spans="1:12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</row>
    <row r="665" spans="1:12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</row>
    <row r="666" spans="1:12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</row>
    <row r="667" spans="1:12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</row>
    <row r="668" spans="1:12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</row>
    <row r="669" spans="1:12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</row>
    <row r="670" spans="1:12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</row>
    <row r="671" spans="1:12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</row>
    <row r="672" spans="1:12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</row>
    <row r="673" spans="1:12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</row>
    <row r="674" spans="1:12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</row>
    <row r="675" spans="1:12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</row>
    <row r="676" spans="1:12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</row>
    <row r="677" spans="1:12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</row>
    <row r="678" spans="1:12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</row>
    <row r="679" spans="1:12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</row>
    <row r="680" spans="1:12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</row>
    <row r="681" spans="1:12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</row>
    <row r="682" spans="1:12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</row>
    <row r="683" spans="1:12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</row>
    <row r="684" spans="1:12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</row>
    <row r="685" spans="1:12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</row>
    <row r="686" spans="1:12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</row>
    <row r="687" spans="1:12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</row>
    <row r="688" spans="1:12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</row>
    <row r="689" spans="1:12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</row>
    <row r="690" spans="1:12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</row>
    <row r="691" spans="1:12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</row>
    <row r="692" spans="1:12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</row>
    <row r="693" spans="1:12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</row>
    <row r="694" spans="1:12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</row>
    <row r="695" spans="1:12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</row>
    <row r="696" spans="1:12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</row>
    <row r="697" spans="1:12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</row>
    <row r="698" spans="1:12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</row>
    <row r="699" spans="1:12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</row>
    <row r="700" spans="1:12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</row>
    <row r="701" spans="1:12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</row>
    <row r="702" spans="1:12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</row>
    <row r="703" spans="1:12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</row>
    <row r="704" spans="1:12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</row>
    <row r="705" spans="1:12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</row>
    <row r="706" spans="1:12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</row>
    <row r="707" spans="1:12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</row>
    <row r="708" spans="1:12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</row>
    <row r="709" spans="1:12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</row>
    <row r="710" spans="1:12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</row>
    <row r="711" spans="1:12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</row>
    <row r="712" spans="1:12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</row>
    <row r="713" spans="1:12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</row>
    <row r="714" spans="1:12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</row>
    <row r="715" spans="1:12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</row>
    <row r="716" spans="1:12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</row>
    <row r="717" spans="1:12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</row>
    <row r="718" spans="1:12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</row>
    <row r="719" spans="1:12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</row>
    <row r="720" spans="1:12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</row>
    <row r="721" spans="1:12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</row>
    <row r="722" spans="1:12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</row>
    <row r="723" spans="1:12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</row>
    <row r="724" spans="1:12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</row>
    <row r="725" spans="1:12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</row>
    <row r="726" spans="1:12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</row>
    <row r="727" spans="1:12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</row>
    <row r="728" spans="1:12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</row>
    <row r="729" spans="1:12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</row>
    <row r="730" spans="1:12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</row>
    <row r="731" spans="1:12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</row>
    <row r="732" spans="1:12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</row>
    <row r="733" spans="1:12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</row>
    <row r="734" spans="1:12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</row>
    <row r="735" spans="1:12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</row>
    <row r="736" spans="1:12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</row>
    <row r="737" spans="1:12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</row>
    <row r="738" spans="1:12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</row>
    <row r="739" spans="1:12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</row>
    <row r="740" spans="1:12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</row>
    <row r="741" spans="1:12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</row>
    <row r="742" spans="1:12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</row>
    <row r="743" spans="1:12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</row>
    <row r="744" spans="1:12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</row>
    <row r="745" spans="1:12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</row>
    <row r="746" spans="1:12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</row>
    <row r="747" spans="1:12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</row>
    <row r="748" spans="1:12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</row>
    <row r="749" spans="1:12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</row>
    <row r="750" spans="1:12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</row>
    <row r="751" spans="1:12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</row>
    <row r="752" spans="1:12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</row>
    <row r="753" spans="1:12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</row>
    <row r="754" spans="1:12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</row>
    <row r="755" spans="1:12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</row>
    <row r="756" spans="1:12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</row>
    <row r="757" spans="1:12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</row>
    <row r="758" spans="1:12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</row>
    <row r="759" spans="1:12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</row>
    <row r="760" spans="1:12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</row>
    <row r="761" spans="1:12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</row>
    <row r="762" spans="1:12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</row>
    <row r="763" spans="1:12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</row>
    <row r="764" spans="1:12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</row>
    <row r="765" spans="1:12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</row>
    <row r="766" spans="1:12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</row>
    <row r="767" spans="1:12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</row>
    <row r="768" spans="1:12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</row>
    <row r="769" spans="1:12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</row>
    <row r="770" spans="1:12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</row>
    <row r="771" spans="1:12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</row>
    <row r="772" spans="1:12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</row>
    <row r="773" spans="1:12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</row>
    <row r="774" spans="1:12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</row>
    <row r="775" spans="1:12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</row>
    <row r="776" spans="1:12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</row>
    <row r="777" spans="1:12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</row>
    <row r="778" spans="1:12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</row>
    <row r="779" spans="1:12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</row>
    <row r="780" spans="1:12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</row>
    <row r="781" spans="1:12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</row>
    <row r="782" spans="1:12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</row>
    <row r="783" spans="1:12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</row>
    <row r="784" spans="1:12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</row>
    <row r="785" spans="1:12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</row>
    <row r="786" spans="1:12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</row>
    <row r="787" spans="1:12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</row>
    <row r="788" spans="1:12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</row>
    <row r="789" spans="1:12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</row>
    <row r="790" spans="1:12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</row>
    <row r="791" spans="1:12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</row>
    <row r="792" spans="1:12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</row>
    <row r="793" spans="1:12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</row>
    <row r="794" spans="1:12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</row>
    <row r="795" spans="1:12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</row>
    <row r="796" spans="1:12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</row>
    <row r="797" spans="1:12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</row>
    <row r="798" spans="1:12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</row>
    <row r="799" spans="1:12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</row>
    <row r="800" spans="1:12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</row>
    <row r="801" spans="1:12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</row>
    <row r="802" spans="1:12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</row>
    <row r="803" spans="1:12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</row>
    <row r="804" spans="1:12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</row>
    <row r="805" spans="1:12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</row>
    <row r="806" spans="1:12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</row>
    <row r="807" spans="1:12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</row>
    <row r="808" spans="1:12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</row>
    <row r="809" spans="1:12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</row>
    <row r="810" spans="1:12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</row>
    <row r="811" spans="1:12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</row>
    <row r="812" spans="1:12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</row>
    <row r="813" spans="1:12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</row>
    <row r="814" spans="1:12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</row>
    <row r="815" spans="1:12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</row>
    <row r="816" spans="1:12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</row>
    <row r="817" spans="1:12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</row>
    <row r="818" spans="1:12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</row>
    <row r="819" spans="1:12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</row>
    <row r="820" spans="1:12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</row>
    <row r="821" spans="1:12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</row>
    <row r="822" spans="1:12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</row>
    <row r="823" spans="1:12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</row>
    <row r="824" spans="1:12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</row>
    <row r="825" spans="1:12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</row>
    <row r="826" spans="1:12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</row>
    <row r="827" spans="1:12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</row>
    <row r="828" spans="1:12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</row>
    <row r="829" spans="1:12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</row>
    <row r="830" spans="1:12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</row>
    <row r="831" spans="1:12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</row>
    <row r="832" spans="1:12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</row>
    <row r="833" spans="1:12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</row>
    <row r="834" spans="1:12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</row>
    <row r="835" spans="1:12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</row>
    <row r="836" spans="1:12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</row>
    <row r="837" spans="1:12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</row>
    <row r="838" spans="1:12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</row>
    <row r="839" spans="1:12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</row>
    <row r="840" spans="1:12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</row>
    <row r="841" spans="1:12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</row>
    <row r="842" spans="1:12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</row>
    <row r="843" spans="1:12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</row>
    <row r="844" spans="1:12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</row>
    <row r="845" spans="1:12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</row>
    <row r="846" spans="1:12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</row>
    <row r="847" spans="1:12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</row>
    <row r="848" spans="1:12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</row>
    <row r="849" spans="1:12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</row>
    <row r="850" spans="1:12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</row>
    <row r="851" spans="1:12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</row>
    <row r="852" spans="1:12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</row>
    <row r="853" spans="1:12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</row>
    <row r="854" spans="1:12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</row>
    <row r="855" spans="1:12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</row>
    <row r="856" spans="1:12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</row>
    <row r="857" spans="1:12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</row>
    <row r="858" spans="1:12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</row>
    <row r="859" spans="1:12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</row>
    <row r="860" spans="1:12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</row>
    <row r="861" spans="1:12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</row>
    <row r="862" spans="1:12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</row>
    <row r="863" spans="1:12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</row>
    <row r="864" spans="1:12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</row>
    <row r="865" spans="1:12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</row>
    <row r="866" spans="1:12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</row>
    <row r="867" spans="1:12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</row>
    <row r="868" spans="1:12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</row>
    <row r="869" spans="1:12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</row>
    <row r="870" spans="1:12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</row>
    <row r="871" spans="1:12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</row>
    <row r="872" spans="1:12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</row>
    <row r="873" spans="1:12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</row>
    <row r="874" spans="1:12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</row>
    <row r="875" spans="1:12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</row>
    <row r="876" spans="1:12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</row>
    <row r="877" spans="1:12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</row>
    <row r="878" spans="1:12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</row>
    <row r="879" spans="1:12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</row>
    <row r="880" spans="1:12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</row>
    <row r="881" spans="1:12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</row>
    <row r="882" spans="1:12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</row>
    <row r="883" spans="1:12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</row>
    <row r="884" spans="1:12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</row>
    <row r="885" spans="1:12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</row>
    <row r="886" spans="1:12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</row>
    <row r="887" spans="1:12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</row>
    <row r="888" spans="1:12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</row>
    <row r="889" spans="1:12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</row>
    <row r="890" spans="1:12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</row>
    <row r="891" spans="1:12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</row>
    <row r="892" spans="1:12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</row>
    <row r="893" spans="1:12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</row>
    <row r="894" spans="1:12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</row>
    <row r="895" spans="1:12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</row>
    <row r="896" spans="1:12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</row>
    <row r="897" spans="1:12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</row>
    <row r="898" spans="1:12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</row>
    <row r="899" spans="1:12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</row>
    <row r="900" spans="1:12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</row>
    <row r="901" spans="1:12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</row>
    <row r="902" spans="1:12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</row>
    <row r="903" spans="1:12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</row>
    <row r="904" spans="1:12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</row>
    <row r="905" spans="1:12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</row>
    <row r="906" spans="1:12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</row>
    <row r="907" spans="1:12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</row>
    <row r="908" spans="1:12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</row>
    <row r="909" spans="1:12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</row>
    <row r="910" spans="1:12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</row>
    <row r="911" spans="1:12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</row>
    <row r="912" spans="1:12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</row>
    <row r="913" spans="1:12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</row>
    <row r="914" spans="1:12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</row>
    <row r="915" spans="1:12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</row>
    <row r="916" spans="1:12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</row>
    <row r="917" spans="1:12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</row>
    <row r="918" spans="1:12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</row>
    <row r="919" spans="1:12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</row>
    <row r="920" spans="1:12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</row>
    <row r="921" spans="1:12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</row>
    <row r="922" spans="1:12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</row>
    <row r="923" spans="1:12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</row>
    <row r="924" spans="1:12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</row>
    <row r="925" spans="1:12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</row>
    <row r="926" spans="1:12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</row>
    <row r="927" spans="1:12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</row>
    <row r="928" spans="1:12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</row>
    <row r="929" spans="1:12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</row>
    <row r="930" spans="1:12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</row>
    <row r="931" spans="1:12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</row>
    <row r="932" spans="1:12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</row>
    <row r="933" spans="1:12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</row>
    <row r="934" spans="1:12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</row>
    <row r="935" spans="1:12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</row>
    <row r="936" spans="1:12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</row>
    <row r="937" spans="1:12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</row>
    <row r="938" spans="1:12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</row>
    <row r="939" spans="1:12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</row>
    <row r="940" spans="1:12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</row>
    <row r="941" spans="1:12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</row>
    <row r="942" spans="1:12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</row>
    <row r="943" spans="1:12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</row>
    <row r="944" spans="1:12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</row>
    <row r="945" spans="1:12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</row>
    <row r="946" spans="1:12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</row>
    <row r="947" spans="1:12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</row>
    <row r="948" spans="1:12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</row>
    <row r="949" spans="1:12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</row>
    <row r="950" spans="1:12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</row>
    <row r="951" spans="1:12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</row>
    <row r="952" spans="1:12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</row>
    <row r="953" spans="1:12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</row>
    <row r="954" spans="1:12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</row>
    <row r="955" spans="1:12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</row>
    <row r="956" spans="1:12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</row>
    <row r="957" spans="1:12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</row>
    <row r="958" spans="1:12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</row>
    <row r="959" spans="1:12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</row>
    <row r="960" spans="1:12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</row>
    <row r="961" spans="1:12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</row>
    <row r="962" spans="1:12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</row>
    <row r="963" spans="1:12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</row>
    <row r="964" spans="1:12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</row>
    <row r="965" spans="1:12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</row>
    <row r="966" spans="1:12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</row>
    <row r="967" spans="1:12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</row>
    <row r="968" spans="1:12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</row>
    <row r="969" spans="1:12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</row>
    <row r="970" spans="1:12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</row>
    <row r="971" spans="1:12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</row>
    <row r="972" spans="1:12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</row>
    <row r="973" spans="1:12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</row>
    <row r="974" spans="1:12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</row>
    <row r="975" spans="1:12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</row>
  </sheetData>
  <mergeCells count="94">
    <mergeCell ref="A1:L3"/>
    <mergeCell ref="A4:E4"/>
    <mergeCell ref="I4:L4"/>
    <mergeCell ref="A5:E5"/>
    <mergeCell ref="I5:L5"/>
    <mergeCell ref="I7:L8"/>
    <mergeCell ref="A6:E6"/>
    <mergeCell ref="I6:L6"/>
    <mergeCell ref="A7:A8"/>
    <mergeCell ref="B7:B8"/>
    <mergeCell ref="C7:C8"/>
    <mergeCell ref="D7:D8"/>
    <mergeCell ref="G7:H7"/>
    <mergeCell ref="E7:E8"/>
    <mergeCell ref="F7:F8"/>
    <mergeCell ref="I18:L18"/>
    <mergeCell ref="A20:A50"/>
    <mergeCell ref="F20:F50"/>
    <mergeCell ref="I20:L20"/>
    <mergeCell ref="I21:K21"/>
    <mergeCell ref="I22:L22"/>
    <mergeCell ref="I19:L19"/>
    <mergeCell ref="A9:A18"/>
    <mergeCell ref="F9:F18"/>
    <mergeCell ref="I9:L9"/>
    <mergeCell ref="I16:L16"/>
    <mergeCell ref="I17:L17"/>
    <mergeCell ref="I10:L10"/>
    <mergeCell ref="I11:L11"/>
    <mergeCell ref="I13:L15"/>
    <mergeCell ref="I23:K23"/>
    <mergeCell ref="I24:K24"/>
    <mergeCell ref="I25:K25"/>
    <mergeCell ref="I39:K39"/>
    <mergeCell ref="I27:K28"/>
    <mergeCell ref="I29:K29"/>
    <mergeCell ref="I30:K30"/>
    <mergeCell ref="I31:K32"/>
    <mergeCell ref="I36:K37"/>
    <mergeCell ref="I38:K38"/>
    <mergeCell ref="I26:K26"/>
    <mergeCell ref="I33:K35"/>
    <mergeCell ref="I44:L45"/>
    <mergeCell ref="I46:L46"/>
    <mergeCell ref="I42:K42"/>
    <mergeCell ref="I43:K43"/>
    <mergeCell ref="I40:K40"/>
    <mergeCell ref="I41:K41"/>
    <mergeCell ref="A51:A54"/>
    <mergeCell ref="F51:F54"/>
    <mergeCell ref="I51:K51"/>
    <mergeCell ref="I52:K52"/>
    <mergeCell ref="I53:K53"/>
    <mergeCell ref="I54:K54"/>
    <mergeCell ref="A70:A71"/>
    <mergeCell ref="F70:F71"/>
    <mergeCell ref="I70:L71"/>
    <mergeCell ref="I64:L64"/>
    <mergeCell ref="I65:L65"/>
    <mergeCell ref="I66:L66"/>
    <mergeCell ref="I67:L67"/>
    <mergeCell ref="A55:A66"/>
    <mergeCell ref="F55:F66"/>
    <mergeCell ref="I63:L63"/>
    <mergeCell ref="I56:K56"/>
    <mergeCell ref="I57:K57"/>
    <mergeCell ref="I58:L58"/>
    <mergeCell ref="I59:L60"/>
    <mergeCell ref="I61:L61"/>
    <mergeCell ref="A77:A84"/>
    <mergeCell ref="F77:F84"/>
    <mergeCell ref="I77:L78"/>
    <mergeCell ref="I79:L79"/>
    <mergeCell ref="I80:L80"/>
    <mergeCell ref="I81:L81"/>
    <mergeCell ref="I82:L82"/>
    <mergeCell ref="I83:L83"/>
    <mergeCell ref="I84:L84"/>
    <mergeCell ref="I85:L85"/>
    <mergeCell ref="J89:K89"/>
    <mergeCell ref="I12:L12"/>
    <mergeCell ref="I69:L69"/>
    <mergeCell ref="I75:L75"/>
    <mergeCell ref="I76:L76"/>
    <mergeCell ref="I72:L72"/>
    <mergeCell ref="I73:L73"/>
    <mergeCell ref="I74:L74"/>
    <mergeCell ref="I68:K68"/>
    <mergeCell ref="I55:L55"/>
    <mergeCell ref="I62:L62"/>
    <mergeCell ref="I47:K47"/>
    <mergeCell ref="I48:K48"/>
    <mergeCell ref="I49:K49"/>
    <mergeCell ref="I50:L50"/>
  </mergeCells>
  <phoneticPr fontId="2" type="noConversion"/>
  <pageMargins left="0.39370078740157483" right="0.39370078740157483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222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User1</cp:lastModifiedBy>
  <cp:lastPrinted>2020-09-08T04:11:21Z</cp:lastPrinted>
  <dcterms:created xsi:type="dcterms:W3CDTF">2006-07-24T03:39:20Z</dcterms:created>
  <dcterms:modified xsi:type="dcterms:W3CDTF">2020-09-08T04:13:00Z</dcterms:modified>
</cp:coreProperties>
</file>